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งานทั้งหมด\1. น้ำท่วม\1. น้ำท่วม\18. คู่มือโปรแกรมการให้ความช่วยเหลือผู้ประสบภัยพิบัติ (สารสนเทศ)\คู่มือการใช้ Microsoft Excel Workbook (ใหม่)\คู่มือการใช้ Microsoft Excel Workbook\"/>
    </mc:Choice>
  </mc:AlternateContent>
  <bookViews>
    <workbookView xWindow="-120" yWindow="-120" windowWidth="25440" windowHeight="15390" activeTab="3"/>
  </bookViews>
  <sheets>
    <sheet name="กษ 03 จังหวัด" sheetId="12" r:id="rId1"/>
    <sheet name="กษ 02 อำเภอ" sheetId="11" r:id="rId2"/>
    <sheet name="กษ 02 ตำบล" sheetId="14" r:id="rId3"/>
    <sheet name="กษ 02 หมู่บ้าน" sheetId="13" r:id="rId4"/>
  </sheets>
  <definedNames>
    <definedName name="_xlnm.Print_Titles" localSheetId="2">'กษ 02 ตำบล'!$6:$8</definedName>
    <definedName name="_xlnm.Print_Titles" localSheetId="3">'กษ 02 หมู่บ้าน'!$6:$8</definedName>
    <definedName name="_xlnm.Print_Titles" localSheetId="1">'กษ 02 อำเภอ'!$6:$8</definedName>
    <definedName name="_xlnm.Print_Titles" localSheetId="0">'กษ 03 จังหวัด'!$6:$8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" i="13" l="1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9" i="13"/>
  <c r="A4" i="13"/>
  <c r="C39" i="12"/>
  <c r="C39" i="11"/>
  <c r="C39" i="14"/>
  <c r="J6" i="13"/>
  <c r="B4" i="12"/>
  <c r="B4" i="14"/>
  <c r="B4" i="11"/>
  <c r="B3" i="12"/>
  <c r="B2" i="12"/>
  <c r="B3" i="11"/>
  <c r="B2" i="11"/>
  <c r="A3" i="13"/>
  <c r="B3" i="14"/>
  <c r="B2" i="14"/>
  <c r="A2" i="13"/>
  <c r="E39" i="11"/>
  <c r="H10" i="13" l="1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9" i="13"/>
  <c r="J10" i="11"/>
  <c r="J10" i="14"/>
  <c r="G39" i="14"/>
  <c r="O10" i="14" s="1"/>
  <c r="F39" i="14"/>
  <c r="N10" i="14" s="1"/>
  <c r="E39" i="14"/>
  <c r="M10" i="14" s="1"/>
  <c r="D39" i="14"/>
  <c r="L10" i="14" s="1"/>
  <c r="K10" i="14"/>
  <c r="I6" i="13"/>
  <c r="A209" i="13"/>
  <c r="E39" i="12"/>
  <c r="D39" i="12"/>
  <c r="F39" i="12"/>
  <c r="G39" i="12"/>
  <c r="F39" i="11" l="1"/>
  <c r="N10" i="11" s="1"/>
  <c r="G39" i="11"/>
  <c r="O10" i="11" s="1"/>
  <c r="D39" i="11"/>
  <c r="L10" i="11" s="1"/>
  <c r="M10" i="11"/>
  <c r="K10" i="11"/>
  <c r="F209" i="13"/>
  <c r="M6" i="13" s="1"/>
  <c r="E209" i="13"/>
  <c r="L6" i="13" s="1"/>
  <c r="D209" i="13"/>
  <c r="K6" i="13" s="1"/>
  <c r="G209" i="13" l="1"/>
  <c r="N6" i="13" s="1"/>
</calcChain>
</file>

<file path=xl/comments1.xml><?xml version="1.0" encoding="utf-8"?>
<comments xmlns="http://schemas.openxmlformats.org/spreadsheetml/2006/main">
  <authors>
    <author>คำแนะนำ</author>
    <author>Acer-PC</author>
  </authors>
  <commentList>
    <comment ref="K2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K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L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M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O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P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Q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K6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B9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7.คลิกขวา เลือกวางแบบค่า(values [123])</t>
        </r>
      </text>
    </comment>
  </commentList>
</comments>
</file>

<file path=xl/comments2.xml><?xml version="1.0" encoding="utf-8"?>
<comments xmlns="http://schemas.openxmlformats.org/spreadsheetml/2006/main">
  <authors>
    <author>คำแนะนำ</author>
    <author>Acer-PC</author>
  </authors>
  <commentList>
    <comment ref="K2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K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L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M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O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P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Q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K6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M6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B9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5.คลิกขวา เลือกวางแบบค่า(values [123)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6.คัดลอกข้อความพื้นที่สีฟ้าคอลัมน์ J-O  ไปวางในแบบ กษ.02 จังหวัด ที่คอลัมน์ B</t>
        </r>
      </text>
    </comment>
  </commentList>
</comments>
</file>

<file path=xl/comments3.xml><?xml version="1.0" encoding="utf-8"?>
<comments xmlns="http://schemas.openxmlformats.org/spreadsheetml/2006/main">
  <authors>
    <author>คำแนะนำ</author>
    <author>Acer-PC</author>
  </authors>
  <commentList>
    <comment ref="K2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K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L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M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O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P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Q3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K6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M6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O6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B9" authorId="1" shapeId="0">
      <text>
        <r>
          <rPr>
            <b/>
            <sz val="9"/>
            <color indexed="81"/>
            <rFont val="Tahoma"/>
            <family val="2"/>
          </rPr>
          <t>3</t>
        </r>
        <r>
          <rPr>
            <sz val="9"/>
            <color indexed="81"/>
            <rFont val="Tahoma"/>
            <family val="2"/>
          </rPr>
          <t>.คลิกขวา เลือกวางแบบค่า(values [123])</t>
        </r>
      </text>
    </comment>
    <comment ref="J10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4.คัดลอกข้อความพื้นที่สีฟ้าคอลัมน์ J-O ไปวางในแบบ กษ.02 อำเภอ ที่คอลัมน์ B</t>
        </r>
      </text>
    </comment>
  </commentList>
</comments>
</file>

<file path=xl/comments4.xml><?xml version="1.0" encoding="utf-8"?>
<comments xmlns="http://schemas.openxmlformats.org/spreadsheetml/2006/main">
  <authors>
    <author>คำแนะนำ</author>
    <author>Acer-PC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J2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K2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L2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N2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O2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J3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กรอกเลข</t>
        </r>
      </text>
    </comment>
    <comment ref="L3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N3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P3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I6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2.คัดลอกข้อความพื้นที่สีฟ้าคอลัมน์ J-O ไปวางในแบบ กษ.02 ตำบล ที่คอลัมน์ B</t>
        </r>
      </text>
    </comment>
    <comment ref="B9" authorId="1" shapeId="0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1.กรอกข้อมูลเกษตรกร</t>
        </r>
      </text>
    </comment>
  </commentList>
</comments>
</file>

<file path=xl/sharedStrings.xml><?xml version="1.0" encoding="utf-8"?>
<sst xmlns="http://schemas.openxmlformats.org/spreadsheetml/2006/main" count="108" uniqueCount="40">
  <si>
    <t>ลำดับ</t>
  </si>
  <si>
    <t>รายชื่อเกษตรกร</t>
  </si>
  <si>
    <t>(ไร่)</t>
  </si>
  <si>
    <t>(ตร.ม.)</t>
  </si>
  <si>
    <t>(บาท)</t>
  </si>
  <si>
    <t>วงเงินช่วยเหลือ</t>
  </si>
  <si>
    <t>เกษตรกร</t>
  </si>
  <si>
    <t>กษ 02 ระดับหมู่บ้าน</t>
  </si>
  <si>
    <t>กษ 02 ระดับตำบล</t>
  </si>
  <si>
    <t>(ราย)</t>
  </si>
  <si>
    <t>กษ 02 ระดับอำเภอ</t>
  </si>
  <si>
    <t>รวม</t>
  </si>
  <si>
    <t>ตำบล</t>
  </si>
  <si>
    <t>อำเภอ</t>
  </si>
  <si>
    <t>จังหวัด</t>
  </si>
  <si>
    <t>หมู่ที่</t>
  </si>
  <si>
    <t>* กรณีต้องการลบแถว ให้เลือกแถวที่ต้องการ คลิ๊กขวาแล้วเลือกซ่อน (Hide)</t>
  </si>
  <si>
    <t>เลขบัตรประจำตัวประชาชน</t>
  </si>
  <si>
    <t>วงเงินช่วยเหลือ
(บาท)</t>
  </si>
  <si>
    <t>การช่วยเหลือ</t>
  </si>
  <si>
    <t>ชื่อภัย</t>
  </si>
  <si>
    <t>ช่วงที่เกิดภัย</t>
  </si>
  <si>
    <t>ถึง</t>
  </si>
  <si>
    <t>กษ 03 ระดับจังหวัด</t>
  </si>
  <si>
    <t>คัดลอกข้อความพื้นที่สีฟ้าคอลัมน์ J-O ไปวางในแบบ กษ.02 ตำบล ที่คอลัมน์ B</t>
  </si>
  <si>
    <t>ตรวจเลขบัตรประชาชน</t>
  </si>
  <si>
    <t>คัดลอกข้อความพื้นที่สีฟ้าคอลัมน์ J-O ไปวางในแบบ กษ.02 อำเภอ ที่คอลัมน์ B</t>
  </si>
  <si>
    <t>คัดลอกข้อความพื้นที่สีฟ้าคอลัมน์ J-O ไปวางในแบบ กษ.03 จังหวัด ที่คอลัมน์ B</t>
  </si>
  <si>
    <t>1. กุ้งก้ามกราม กุ้งทะเล
หรือหอยทะเล</t>
  </si>
  <si>
    <t>2. ปลาหรือสัตว์น้ำอื่นนอกจากข้อ 1
ที่เลี้ยงในบ่อดิน นาข้าว หรือร่องสวน 
(คิดเฉพาะพื้นที่เลี้ยง)</t>
  </si>
  <si>
    <t>3. สัตว์น้ำตามข้อ 1 และข้อ 2
ที่เลี้ยงในกระชัง บ่อซีเมนต์ หรือที่เลี้ยง
ในลักษณะอื่นที่คล้ายคลึงกัน</t>
  </si>
  <si>
    <t>ธันวาคม</t>
  </si>
  <si>
    <t>น้ำท่วม</t>
  </si>
  <si>
    <t>สามสอ</t>
  </si>
  <si>
    <t>สามพระยา</t>
  </si>
  <si>
    <t>น่าน</t>
  </si>
  <si>
    <t>เลขบัญชีธนาคาร</t>
  </si>
  <si>
    <t>ชื่อธนาคร</t>
  </si>
  <si>
    <t>อุทกภัย</t>
  </si>
  <si>
    <t>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</si>
</sst>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_-* #,##0_-;\-* #,##0_-;_-* &quot;-&quot;??_-;_-@_-"/>
    <numFmt numFmtId="188" formatCode="_-* #,##0.000_-;\-* #,##0.000_-;_-* &quot;-&quot;??_-;_-@_-"/>
    <numFmt numFmtId="189" formatCode="_-* #,##0.0000_-;\-* #,##0.0000_-;_-* &quot;-&quot;??_-;_-@_-"/>
  </numFmts>
  <fonts count="9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14"/>
      <color rgb="FFFF0000"/>
      <name val="Angsana New"/>
      <family val="1"/>
    </font>
    <font>
      <sz val="14"/>
      <color rgb="FFFF0000"/>
      <name val="Angsana New"/>
      <family val="1"/>
    </font>
    <font>
      <sz val="14"/>
      <name val="Angsana New"/>
      <family val="1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FFFEB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0">
    <xf numFmtId="0" fontId="0" fillId="0" borderId="0" xfId="0"/>
    <xf numFmtId="0" fontId="4" fillId="0" borderId="0" xfId="0" applyFont="1" applyFill="1" applyProtection="1">
      <protection locked="0"/>
    </xf>
    <xf numFmtId="43" fontId="4" fillId="0" borderId="0" xfId="1" applyFont="1" applyFill="1" applyProtection="1">
      <protection locked="0"/>
    </xf>
    <xf numFmtId="0" fontId="4" fillId="0" borderId="0" xfId="0" applyFont="1" applyProtection="1">
      <protection locked="0"/>
    </xf>
    <xf numFmtId="43" fontId="4" fillId="0" borderId="0" xfId="1" applyFont="1" applyProtection="1">
      <protection locked="0"/>
    </xf>
    <xf numFmtId="43" fontId="4" fillId="0" borderId="4" xfId="1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43" fontId="4" fillId="0" borderId="4" xfId="1" applyFont="1" applyBorder="1" applyAlignment="1" applyProtection="1">
      <alignment horizontal="right"/>
    </xf>
    <xf numFmtId="43" fontId="4" fillId="0" borderId="0" xfId="0" applyNumberFormat="1" applyFont="1" applyProtection="1">
      <protection locked="0"/>
    </xf>
    <xf numFmtId="0" fontId="4" fillId="0" borderId="1" xfId="0" applyFont="1" applyBorder="1" applyProtection="1"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0" xfId="0" applyFont="1" applyBorder="1" applyProtection="1">
      <protection locked="0"/>
    </xf>
    <xf numFmtId="43" fontId="4" fillId="0" borderId="0" xfId="1" applyFont="1" applyBorder="1" applyProtection="1">
      <protection locked="0"/>
    </xf>
    <xf numFmtId="43" fontId="4" fillId="0" borderId="0" xfId="1" applyFont="1" applyBorder="1" applyAlignment="1" applyProtection="1">
      <alignment horizontal="right"/>
      <protection locked="0"/>
    </xf>
    <xf numFmtId="0" fontId="7" fillId="3" borderId="0" xfId="0" applyFont="1" applyFill="1" applyProtection="1">
      <protection locked="0"/>
    </xf>
    <xf numFmtId="0" fontId="4" fillId="3" borderId="0" xfId="0" applyFont="1" applyFill="1" applyProtection="1">
      <protection locked="0"/>
    </xf>
    <xf numFmtId="43" fontId="4" fillId="0" borderId="1" xfId="1" applyFont="1" applyBorder="1" applyProtection="1"/>
    <xf numFmtId="43" fontId="4" fillId="0" borderId="0" xfId="1" applyFont="1" applyBorder="1" applyAlignment="1" applyProtection="1">
      <alignment horizontal="center"/>
      <protection locked="0"/>
    </xf>
    <xf numFmtId="43" fontId="5" fillId="0" borderId="0" xfId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49" fontId="4" fillId="0" borderId="4" xfId="1" quotePrefix="1" applyNumberFormat="1" applyFont="1" applyBorder="1" applyAlignment="1" applyProtection="1">
      <alignment horizontal="left" vertical="center" wrapText="1"/>
      <protection locked="0"/>
    </xf>
    <xf numFmtId="49" fontId="4" fillId="0" borderId="1" xfId="0" applyNumberFormat="1" applyFont="1" applyBorder="1" applyProtection="1">
      <protection locked="0"/>
    </xf>
    <xf numFmtId="49" fontId="4" fillId="0" borderId="1" xfId="1" quotePrefix="1" applyNumberFormat="1" applyFont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 applyProtection="1">
      <alignment horizontal="right"/>
      <protection locked="0"/>
    </xf>
    <xf numFmtId="43" fontId="5" fillId="0" borderId="0" xfId="1" applyFont="1" applyFill="1" applyAlignment="1" applyProtection="1">
      <alignment horizontal="right"/>
      <protection locked="0"/>
    </xf>
    <xf numFmtId="0" fontId="5" fillId="0" borderId="0" xfId="0" applyFont="1" applyAlignment="1" applyProtection="1">
      <alignment horizontal="right"/>
      <protection locked="0"/>
    </xf>
    <xf numFmtId="49" fontId="5" fillId="0" borderId="1" xfId="1" applyNumberFormat="1" applyFont="1" applyBorder="1" applyProtection="1"/>
    <xf numFmtId="43" fontId="5" fillId="0" borderId="1" xfId="1" applyFont="1" applyBorder="1" applyAlignment="1" applyProtection="1">
      <alignment horizontal="right"/>
    </xf>
    <xf numFmtId="43" fontId="5" fillId="0" borderId="1" xfId="1" applyFont="1" applyBorder="1" applyProtection="1"/>
    <xf numFmtId="43" fontId="5" fillId="0" borderId="0" xfId="1" applyFont="1" applyBorder="1" applyAlignment="1" applyProtection="1">
      <alignment horizontal="center"/>
      <protection locked="0"/>
    </xf>
    <xf numFmtId="43" fontId="5" fillId="0" borderId="0" xfId="1" applyFont="1" applyFill="1" applyAlignment="1" applyProtection="1">
      <protection locked="0"/>
    </xf>
    <xf numFmtId="43" fontId="5" fillId="0" borderId="4" xfId="1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4" borderId="0" xfId="0" applyFont="1" applyFill="1" applyProtection="1"/>
    <xf numFmtId="49" fontId="8" fillId="0" borderId="4" xfId="1" quotePrefix="1" applyNumberFormat="1" applyFont="1" applyBorder="1" applyAlignment="1" applyProtection="1">
      <alignment horizontal="left" vertical="center" wrapText="1"/>
      <protection locked="0"/>
    </xf>
    <xf numFmtId="43" fontId="5" fillId="0" borderId="0" xfId="1" applyFont="1" applyFill="1" applyAlignment="1" applyProtection="1">
      <alignment horizontal="center"/>
      <protection locked="0"/>
    </xf>
    <xf numFmtId="0" fontId="5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Fill="1" applyProtection="1"/>
    <xf numFmtId="43" fontId="4" fillId="0" borderId="0" xfId="1" applyFont="1" applyFill="1" applyProtection="1"/>
    <xf numFmtId="43" fontId="5" fillId="0" borderId="1" xfId="1" applyFont="1" applyFill="1" applyBorder="1" applyAlignment="1" applyProtection="1">
      <alignment horizontal="center"/>
    </xf>
    <xf numFmtId="0" fontId="4" fillId="0" borderId="0" xfId="0" applyFont="1" applyProtection="1"/>
    <xf numFmtId="43" fontId="4" fillId="0" borderId="0" xfId="1" applyFont="1" applyProtection="1"/>
    <xf numFmtId="43" fontId="4" fillId="0" borderId="4" xfId="1" applyFont="1" applyBorder="1" applyAlignment="1" applyProtection="1">
      <alignment horizontal="center"/>
    </xf>
    <xf numFmtId="43" fontId="5" fillId="0" borderId="0" xfId="1" applyFont="1" applyBorder="1" applyProtection="1">
      <protection locked="0"/>
    </xf>
    <xf numFmtId="43" fontId="5" fillId="0" borderId="1" xfId="1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 vertical="top" wrapText="1"/>
    </xf>
    <xf numFmtId="43" fontId="6" fillId="5" borderId="0" xfId="1" applyFont="1" applyFill="1" applyAlignment="1" applyProtection="1">
      <alignment horizontal="center"/>
      <protection locked="0"/>
    </xf>
    <xf numFmtId="0" fontId="6" fillId="5" borderId="0" xfId="0" applyFont="1" applyFill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187" fontId="4" fillId="0" borderId="4" xfId="1" applyNumberFormat="1" applyFont="1" applyBorder="1" applyAlignment="1" applyProtection="1">
      <alignment horizontal="center"/>
      <protection locked="0"/>
    </xf>
    <xf numFmtId="187" fontId="5" fillId="0" borderId="1" xfId="1" applyNumberFormat="1" applyFont="1" applyBorder="1" applyProtection="1"/>
    <xf numFmtId="187" fontId="4" fillId="0" borderId="1" xfId="1" applyNumberFormat="1" applyFont="1" applyBorder="1" applyProtection="1"/>
    <xf numFmtId="187" fontId="5" fillId="0" borderId="4" xfId="1" applyNumberFormat="1" applyFont="1" applyBorder="1" applyAlignment="1" applyProtection="1">
      <alignment horizontal="center"/>
      <protection locked="0"/>
    </xf>
    <xf numFmtId="43" fontId="5" fillId="0" borderId="0" xfId="1" applyFont="1" applyFill="1" applyAlignment="1" applyProtection="1">
      <alignment horizontal="center"/>
    </xf>
    <xf numFmtId="43" fontId="6" fillId="0" borderId="0" xfId="1" applyFont="1" applyFill="1" applyAlignment="1" applyProtection="1">
      <alignment horizontal="center"/>
      <protection locked="0"/>
    </xf>
    <xf numFmtId="43" fontId="4" fillId="0" borderId="0" xfId="1" applyFont="1" applyAlignment="1" applyProtection="1">
      <alignment horizontal="center" vertical="center"/>
      <protection locked="0"/>
    </xf>
    <xf numFmtId="43" fontId="5" fillId="2" borderId="0" xfId="1" applyNumberFormat="1" applyFont="1" applyFill="1" applyAlignment="1" applyProtection="1">
      <alignment horizontal="center"/>
    </xf>
    <xf numFmtId="43" fontId="5" fillId="2" borderId="0" xfId="1" applyFont="1" applyFill="1" applyAlignment="1" applyProtection="1">
      <alignment horizontal="center"/>
    </xf>
    <xf numFmtId="188" fontId="5" fillId="2" borderId="0" xfId="1" applyNumberFormat="1" applyFont="1" applyFill="1" applyAlignment="1" applyProtection="1">
      <alignment horizontal="center"/>
    </xf>
    <xf numFmtId="188" fontId="4" fillId="2" borderId="0" xfId="0" applyNumberFormat="1" applyFont="1" applyFill="1" applyProtection="1"/>
    <xf numFmtId="0" fontId="7" fillId="0" borderId="0" xfId="0" applyFont="1" applyAlignment="1" applyProtection="1">
      <alignment horizontal="center"/>
      <protection locked="0"/>
    </xf>
    <xf numFmtId="49" fontId="6" fillId="5" borderId="0" xfId="0" applyNumberFormat="1" applyFont="1" applyFill="1" applyAlignment="1" applyProtection="1">
      <alignment horizontal="center"/>
      <protection locked="0"/>
    </xf>
    <xf numFmtId="49" fontId="6" fillId="5" borderId="0" xfId="1" applyNumberFormat="1" applyFont="1" applyFill="1" applyAlignment="1" applyProtection="1">
      <alignment horizontal="center"/>
      <protection locked="0"/>
    </xf>
    <xf numFmtId="49" fontId="4" fillId="0" borderId="0" xfId="0" applyNumberFormat="1" applyFont="1" applyProtection="1">
      <protection locked="0"/>
    </xf>
    <xf numFmtId="49" fontId="5" fillId="2" borderId="0" xfId="1" applyNumberFormat="1" applyFont="1" applyFill="1" applyAlignment="1" applyProtection="1">
      <alignment horizontal="center"/>
    </xf>
    <xf numFmtId="49" fontId="7" fillId="0" borderId="0" xfId="0" applyNumberFormat="1" applyFont="1" applyAlignment="1" applyProtection="1">
      <alignment horizontal="center"/>
      <protection locked="0"/>
    </xf>
    <xf numFmtId="49" fontId="4" fillId="0" borderId="0" xfId="0" applyNumberFormat="1" applyFont="1" applyFill="1" applyProtection="1">
      <protection locked="0"/>
    </xf>
    <xf numFmtId="49" fontId="4" fillId="0" borderId="0" xfId="1" applyNumberFormat="1" applyFont="1" applyProtection="1">
      <protection locked="0"/>
    </xf>
    <xf numFmtId="189" fontId="4" fillId="0" borderId="0" xfId="1" applyNumberFormat="1" applyFont="1" applyFill="1" applyProtection="1"/>
    <xf numFmtId="189" fontId="4" fillId="0" borderId="0" xfId="1" applyNumberFormat="1" applyFont="1" applyProtection="1"/>
    <xf numFmtId="189" fontId="4" fillId="0" borderId="3" xfId="1" applyNumberFormat="1" applyFont="1" applyBorder="1" applyAlignment="1" applyProtection="1">
      <alignment horizontal="center" vertical="top" wrapText="1"/>
    </xf>
    <xf numFmtId="189" fontId="4" fillId="0" borderId="2" xfId="1" applyNumberFormat="1" applyFont="1" applyBorder="1" applyAlignment="1" applyProtection="1">
      <alignment horizontal="center" vertical="top" wrapText="1"/>
    </xf>
    <xf numFmtId="189" fontId="4" fillId="0" borderId="4" xfId="1" applyNumberFormat="1" applyFont="1" applyBorder="1" applyAlignment="1" applyProtection="1">
      <alignment horizontal="center"/>
    </xf>
    <xf numFmtId="189" fontId="4" fillId="0" borderId="4" xfId="1" applyNumberFormat="1" applyFont="1" applyBorder="1" applyAlignment="1" applyProtection="1">
      <alignment horizontal="center"/>
      <protection locked="0"/>
    </xf>
    <xf numFmtId="189" fontId="4" fillId="0" borderId="4" xfId="1" applyNumberFormat="1" applyFont="1" applyBorder="1" applyAlignment="1" applyProtection="1">
      <alignment horizontal="right"/>
      <protection locked="0"/>
    </xf>
    <xf numFmtId="189" fontId="4" fillId="0" borderId="1" xfId="0" applyNumberFormat="1" applyFont="1" applyBorder="1" applyProtection="1">
      <protection locked="0"/>
    </xf>
    <xf numFmtId="189" fontId="4" fillId="0" borderId="1" xfId="1" applyNumberFormat="1" applyFont="1" applyBorder="1" applyAlignment="1" applyProtection="1">
      <alignment horizontal="center"/>
      <protection locked="0"/>
    </xf>
    <xf numFmtId="189" fontId="4" fillId="0" borderId="1" xfId="1" applyNumberFormat="1" applyFont="1" applyBorder="1" applyAlignment="1" applyProtection="1">
      <alignment horizontal="right"/>
      <protection locked="0"/>
    </xf>
    <xf numFmtId="189" fontId="5" fillId="0" borderId="1" xfId="1" applyNumberFormat="1" applyFont="1" applyBorder="1" applyAlignment="1" applyProtection="1">
      <alignment horizontal="right"/>
    </xf>
    <xf numFmtId="189" fontId="4" fillId="0" borderId="0" xfId="1" applyNumberFormat="1" applyFont="1" applyBorder="1" applyAlignment="1" applyProtection="1">
      <alignment horizontal="right"/>
      <protection locked="0"/>
    </xf>
    <xf numFmtId="189" fontId="4" fillId="0" borderId="0" xfId="1" applyNumberFormat="1" applyFont="1" applyBorder="1" applyProtection="1">
      <protection locked="0"/>
    </xf>
    <xf numFmtId="189" fontId="4" fillId="0" borderId="0" xfId="1" applyNumberFormat="1" applyFont="1" applyProtection="1">
      <protection locked="0"/>
    </xf>
    <xf numFmtId="189" fontId="4" fillId="0" borderId="0" xfId="0" applyNumberFormat="1" applyFont="1" applyProtection="1"/>
    <xf numFmtId="189" fontId="5" fillId="0" borderId="0" xfId="1" applyNumberFormat="1" applyFont="1" applyFill="1" applyAlignment="1" applyProtection="1">
      <alignment horizontal="center"/>
    </xf>
    <xf numFmtId="189" fontId="5" fillId="0" borderId="1" xfId="1" applyNumberFormat="1" applyFont="1" applyBorder="1" applyProtection="1"/>
    <xf numFmtId="189" fontId="4" fillId="0" borderId="0" xfId="0" applyNumberFormat="1" applyFont="1" applyProtection="1">
      <protection locked="0"/>
    </xf>
    <xf numFmtId="189" fontId="4" fillId="0" borderId="1" xfId="1" applyNumberFormat="1" applyFont="1" applyBorder="1" applyProtection="1"/>
    <xf numFmtId="189" fontId="5" fillId="0" borderId="4" xfId="1" applyNumberFormat="1" applyFont="1" applyBorder="1" applyAlignment="1" applyProtection="1">
      <alignment horizontal="center"/>
      <protection locked="0"/>
    </xf>
    <xf numFmtId="43" fontId="5" fillId="0" borderId="0" xfId="1" applyFont="1" applyFill="1" applyAlignment="1" applyProtection="1">
      <alignment horizontal="center"/>
    </xf>
    <xf numFmtId="0" fontId="4" fillId="0" borderId="2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43" fontId="4" fillId="0" borderId="2" xfId="1" applyFont="1" applyBorder="1" applyAlignment="1" applyProtection="1">
      <alignment horizontal="center" vertical="center"/>
    </xf>
    <xf numFmtId="43" fontId="4" fillId="0" borderId="3" xfId="1" applyFont="1" applyBorder="1" applyAlignment="1" applyProtection="1">
      <alignment horizontal="center" vertical="center"/>
    </xf>
    <xf numFmtId="189" fontId="4" fillId="0" borderId="5" xfId="1" applyNumberFormat="1" applyFont="1" applyBorder="1" applyAlignment="1" applyProtection="1">
      <alignment horizontal="center" vertical="center"/>
    </xf>
    <xf numFmtId="189" fontId="4" fillId="0" borderId="7" xfId="1" applyNumberFormat="1" applyFont="1" applyBorder="1" applyAlignment="1" applyProtection="1">
      <alignment horizontal="center" vertical="center"/>
    </xf>
    <xf numFmtId="189" fontId="4" fillId="0" borderId="6" xfId="1" applyNumberFormat="1" applyFont="1" applyBorder="1" applyAlignment="1" applyProtection="1">
      <alignment horizontal="center" vertical="center"/>
    </xf>
    <xf numFmtId="43" fontId="6" fillId="0" borderId="0" xfId="1" applyFont="1" applyFill="1" applyAlignment="1" applyProtection="1">
      <alignment horizontal="center"/>
      <protection locked="0"/>
    </xf>
    <xf numFmtId="43" fontId="4" fillId="0" borderId="0" xfId="1" applyFont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43" fontId="4" fillId="0" borderId="2" xfId="1" applyFont="1" applyBorder="1" applyAlignment="1" applyProtection="1">
      <alignment horizontal="center" vertical="center" wrapText="1"/>
    </xf>
    <xf numFmtId="43" fontId="4" fillId="0" borderId="3" xfId="1" applyFont="1" applyBorder="1" applyAlignment="1" applyProtection="1">
      <alignment horizontal="center" vertical="center" wrapText="1"/>
    </xf>
    <xf numFmtId="43" fontId="4" fillId="0" borderId="4" xfId="1" applyFont="1" applyBorder="1" applyAlignment="1" applyProtection="1">
      <alignment horizontal="center" vertical="center" wrapText="1"/>
    </xf>
    <xf numFmtId="189" fontId="4" fillId="0" borderId="1" xfId="1" applyNumberFormat="1" applyFont="1" applyBorder="1" applyAlignment="1" applyProtection="1">
      <alignment horizontal="center"/>
    </xf>
    <xf numFmtId="0" fontId="7" fillId="3" borderId="0" xfId="0" applyFont="1" applyFill="1" applyAlignment="1" applyProtection="1">
      <alignment horizontal="center" vertical="center"/>
      <protection locked="0"/>
    </xf>
  </cellXfs>
  <cellStyles count="2">
    <cellStyle name="เครื่องหมายจุลภาค" xfId="1" builtinId="3"/>
    <cellStyle name="ปกติ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EB4"/>
      <color rgb="FFFFFF5B"/>
      <color rgb="FFFFFF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0"/>
  <sheetViews>
    <sheetView zoomScaleNormal="100" workbookViewId="0">
      <selection activeCell="B11" sqref="B11"/>
    </sheetView>
  </sheetViews>
  <sheetFormatPr defaultColWidth="9" defaultRowHeight="21" x14ac:dyDescent="0.45"/>
  <cols>
    <col min="1" max="1" width="4.25" style="3" customWidth="1"/>
    <col min="2" max="2" width="25.125" style="3" customWidth="1"/>
    <col min="3" max="3" width="22.25" style="4" customWidth="1"/>
    <col min="4" max="4" width="17.875" style="85" customWidth="1"/>
    <col min="5" max="5" width="27.875" style="85" customWidth="1"/>
    <col min="6" max="6" width="30.125" style="85" customWidth="1"/>
    <col min="7" max="7" width="21.375" style="3" customWidth="1"/>
    <col min="8" max="11" width="9" style="3"/>
    <col min="12" max="12" width="13" style="3" customWidth="1"/>
    <col min="13" max="15" width="9" style="3"/>
    <col min="16" max="16" width="12.25" style="3" customWidth="1"/>
    <col min="17" max="16384" width="9" style="3"/>
  </cols>
  <sheetData>
    <row r="1" spans="1:17" x14ac:dyDescent="0.45">
      <c r="B1" s="41"/>
      <c r="C1" s="42"/>
      <c r="D1" s="73"/>
      <c r="E1" s="73"/>
      <c r="F1" s="86"/>
      <c r="G1" s="45" t="s">
        <v>23</v>
      </c>
    </row>
    <row r="2" spans="1:17" x14ac:dyDescent="0.45">
      <c r="B2" s="92" t="str">
        <f>CONCATENATE("แบบประมวลรวบรวมความเสียหายด้านประมงและการช่วยเหลือเกษตรกรผู้ประสบภัย",K2,)</f>
        <v>แบบประมวลรวบรวมความเสียหายด้านประมงและการช่วยเหลือเกษตรกรผู้ประสบภัยน้ำท่วม</v>
      </c>
      <c r="C2" s="92"/>
      <c r="D2" s="92"/>
      <c r="E2" s="92"/>
      <c r="F2" s="92"/>
      <c r="G2" s="92"/>
      <c r="H2" s="31"/>
      <c r="J2" s="26" t="s">
        <v>20</v>
      </c>
      <c r="K2" s="49" t="s">
        <v>32</v>
      </c>
      <c r="L2" s="50"/>
      <c r="M2" s="50"/>
      <c r="N2" s="51"/>
      <c r="O2" s="51"/>
      <c r="P2" s="51"/>
      <c r="Q2" s="51"/>
    </row>
    <row r="3" spans="1:17" x14ac:dyDescent="0.45">
      <c r="B3" s="92" t="str">
        <f>CONCATENATE(J3," วันที่ ",K3," เดือน",L3," พ.ศ.",M3," ",N3," วันที่ ",O3," เดือน",P3," พ.ศ.",Q3)</f>
        <v>ช่วงที่เกิดภัย วันที่ 1 เดือนธันวาคม พ.ศ.2565 ถึง วันที่ 20 เดือนธันวาคม พ.ศ.2565</v>
      </c>
      <c r="C3" s="92"/>
      <c r="D3" s="92"/>
      <c r="E3" s="92"/>
      <c r="F3" s="92"/>
      <c r="G3" s="92"/>
      <c r="H3" s="31"/>
      <c r="J3" s="26" t="s">
        <v>21</v>
      </c>
      <c r="K3" s="49">
        <v>1</v>
      </c>
      <c r="L3" s="49" t="s">
        <v>31</v>
      </c>
      <c r="M3" s="49">
        <v>2565</v>
      </c>
      <c r="N3" s="52" t="s">
        <v>22</v>
      </c>
      <c r="O3" s="49">
        <v>20</v>
      </c>
      <c r="P3" s="49" t="s">
        <v>31</v>
      </c>
      <c r="Q3" s="49">
        <v>2565</v>
      </c>
    </row>
    <row r="4" spans="1:17" x14ac:dyDescent="0.45">
      <c r="A4" s="36"/>
      <c r="B4" s="92" t="str">
        <f>CONCATENATE(J6,K6,)</f>
        <v>จังหวัดน่าน</v>
      </c>
      <c r="C4" s="92"/>
      <c r="D4" s="92"/>
      <c r="E4" s="92"/>
      <c r="F4" s="92"/>
      <c r="G4" s="92"/>
      <c r="H4" s="31"/>
      <c r="J4" s="24"/>
      <c r="K4" s="1"/>
      <c r="L4" s="1"/>
      <c r="M4" s="1"/>
      <c r="N4" s="1"/>
      <c r="O4" s="1"/>
      <c r="P4" s="1"/>
      <c r="Q4" s="1"/>
    </row>
    <row r="5" spans="1:17" x14ac:dyDescent="0.45">
      <c r="A5" s="1"/>
      <c r="B5" s="38"/>
      <c r="C5" s="39"/>
      <c r="D5" s="72"/>
      <c r="E5" s="72"/>
      <c r="F5" s="72"/>
      <c r="G5" s="39"/>
    </row>
    <row r="6" spans="1:17" x14ac:dyDescent="0.45">
      <c r="B6" s="93" t="s">
        <v>13</v>
      </c>
      <c r="C6" s="96" t="s">
        <v>6</v>
      </c>
      <c r="D6" s="98" t="s">
        <v>19</v>
      </c>
      <c r="E6" s="99"/>
      <c r="F6" s="100"/>
      <c r="G6" s="93" t="s">
        <v>5</v>
      </c>
      <c r="J6" s="36" t="s">
        <v>14</v>
      </c>
      <c r="K6" s="48" t="s">
        <v>35</v>
      </c>
    </row>
    <row r="7" spans="1:17" ht="63" x14ac:dyDescent="0.45">
      <c r="B7" s="94"/>
      <c r="C7" s="97"/>
      <c r="D7" s="74" t="s">
        <v>28</v>
      </c>
      <c r="E7" s="75" t="s">
        <v>29</v>
      </c>
      <c r="F7" s="75" t="s">
        <v>30</v>
      </c>
      <c r="G7" s="94"/>
    </row>
    <row r="8" spans="1:17" x14ac:dyDescent="0.45">
      <c r="B8" s="95"/>
      <c r="C8" s="43" t="s">
        <v>9</v>
      </c>
      <c r="D8" s="76" t="s">
        <v>2</v>
      </c>
      <c r="E8" s="76" t="s">
        <v>2</v>
      </c>
      <c r="F8" s="76" t="s">
        <v>3</v>
      </c>
      <c r="G8" s="46" t="s">
        <v>4</v>
      </c>
    </row>
    <row r="9" spans="1:17" ht="20.25" customHeight="1" x14ac:dyDescent="0.45">
      <c r="B9" s="6"/>
      <c r="C9" s="53"/>
      <c r="D9" s="77"/>
      <c r="E9" s="77"/>
      <c r="F9" s="77"/>
      <c r="G9" s="5"/>
    </row>
    <row r="10" spans="1:17" x14ac:dyDescent="0.45">
      <c r="B10" s="6"/>
      <c r="C10" s="53"/>
      <c r="D10" s="77"/>
      <c r="E10" s="77"/>
      <c r="F10" s="77"/>
      <c r="G10" s="5"/>
    </row>
    <row r="11" spans="1:17" x14ac:dyDescent="0.45">
      <c r="B11" s="6"/>
      <c r="C11" s="53"/>
      <c r="D11" s="77"/>
      <c r="E11" s="77"/>
      <c r="F11" s="77"/>
      <c r="G11" s="5"/>
    </row>
    <row r="12" spans="1:17" x14ac:dyDescent="0.45">
      <c r="B12" s="6"/>
      <c r="C12" s="53"/>
      <c r="D12" s="77"/>
      <c r="E12" s="77"/>
      <c r="F12" s="77"/>
      <c r="G12" s="5"/>
      <c r="J12" s="14" t="s">
        <v>16</v>
      </c>
      <c r="K12" s="15"/>
      <c r="L12" s="15"/>
      <c r="M12" s="15"/>
      <c r="N12" s="15"/>
      <c r="O12" s="15"/>
    </row>
    <row r="13" spans="1:17" x14ac:dyDescent="0.45">
      <c r="B13" s="6"/>
      <c r="C13" s="53"/>
      <c r="D13" s="77"/>
      <c r="E13" s="77"/>
      <c r="F13" s="77"/>
      <c r="G13" s="5"/>
    </row>
    <row r="14" spans="1:17" x14ac:dyDescent="0.45">
      <c r="B14" s="6"/>
      <c r="C14" s="53"/>
      <c r="D14" s="77"/>
      <c r="E14" s="77"/>
      <c r="F14" s="77"/>
      <c r="G14" s="5"/>
    </row>
    <row r="15" spans="1:17" x14ac:dyDescent="0.45">
      <c r="B15" s="6"/>
      <c r="C15" s="53"/>
      <c r="D15" s="77"/>
      <c r="E15" s="77"/>
      <c r="F15" s="77"/>
      <c r="G15" s="5"/>
    </row>
    <row r="16" spans="1:17" x14ac:dyDescent="0.45">
      <c r="B16" s="6"/>
      <c r="C16" s="53"/>
      <c r="D16" s="77"/>
      <c r="E16" s="77"/>
      <c r="F16" s="77"/>
      <c r="G16" s="5"/>
    </row>
    <row r="17" spans="2:7" x14ac:dyDescent="0.45">
      <c r="B17" s="6"/>
      <c r="C17" s="53"/>
      <c r="D17" s="77"/>
      <c r="E17" s="77"/>
      <c r="F17" s="77"/>
      <c r="G17" s="5"/>
    </row>
    <row r="18" spans="2:7" x14ac:dyDescent="0.45">
      <c r="B18" s="6"/>
      <c r="C18" s="53"/>
      <c r="D18" s="77"/>
      <c r="E18" s="77"/>
      <c r="F18" s="77"/>
      <c r="G18" s="5"/>
    </row>
    <row r="19" spans="2:7" x14ac:dyDescent="0.45">
      <c r="B19" s="6"/>
      <c r="C19" s="53"/>
      <c r="D19" s="77"/>
      <c r="E19" s="77"/>
      <c r="F19" s="77"/>
      <c r="G19" s="5"/>
    </row>
    <row r="20" spans="2:7" x14ac:dyDescent="0.45">
      <c r="B20" s="6"/>
      <c r="C20" s="53"/>
      <c r="D20" s="77"/>
      <c r="E20" s="77"/>
      <c r="F20" s="77"/>
      <c r="G20" s="5"/>
    </row>
    <row r="21" spans="2:7" x14ac:dyDescent="0.45">
      <c r="B21" s="6"/>
      <c r="C21" s="53"/>
      <c r="D21" s="77"/>
      <c r="E21" s="77"/>
      <c r="F21" s="77"/>
      <c r="G21" s="5"/>
    </row>
    <row r="22" spans="2:7" x14ac:dyDescent="0.45">
      <c r="B22" s="6"/>
      <c r="C22" s="53"/>
      <c r="D22" s="77"/>
      <c r="E22" s="77"/>
      <c r="F22" s="77"/>
      <c r="G22" s="5"/>
    </row>
    <row r="23" spans="2:7" x14ac:dyDescent="0.45">
      <c r="B23" s="6"/>
      <c r="C23" s="53"/>
      <c r="D23" s="77"/>
      <c r="E23" s="77"/>
      <c r="F23" s="77"/>
      <c r="G23" s="5"/>
    </row>
    <row r="24" spans="2:7" x14ac:dyDescent="0.45">
      <c r="B24" s="6"/>
      <c r="C24" s="53"/>
      <c r="D24" s="77"/>
      <c r="E24" s="77"/>
      <c r="F24" s="77"/>
      <c r="G24" s="5"/>
    </row>
    <row r="25" spans="2:7" x14ac:dyDescent="0.45">
      <c r="B25" s="6"/>
      <c r="C25" s="53"/>
      <c r="D25" s="77"/>
      <c r="E25" s="77"/>
      <c r="F25" s="77"/>
      <c r="G25" s="5"/>
    </row>
    <row r="26" spans="2:7" x14ac:dyDescent="0.45">
      <c r="B26" s="6"/>
      <c r="C26" s="53"/>
      <c r="D26" s="77"/>
      <c r="E26" s="77"/>
      <c r="F26" s="77"/>
      <c r="G26" s="5"/>
    </row>
    <row r="27" spans="2:7" x14ac:dyDescent="0.45">
      <c r="B27" s="6"/>
      <c r="C27" s="53"/>
      <c r="D27" s="77"/>
      <c r="E27" s="77"/>
      <c r="F27" s="77"/>
      <c r="G27" s="5"/>
    </row>
    <row r="28" spans="2:7" x14ac:dyDescent="0.45">
      <c r="B28" s="6"/>
      <c r="C28" s="53"/>
      <c r="D28" s="77"/>
      <c r="E28" s="77"/>
      <c r="F28" s="77"/>
      <c r="G28" s="5"/>
    </row>
    <row r="29" spans="2:7" x14ac:dyDescent="0.45">
      <c r="B29" s="6"/>
      <c r="C29" s="53"/>
      <c r="D29" s="77"/>
      <c r="E29" s="77"/>
      <c r="F29" s="77"/>
      <c r="G29" s="5"/>
    </row>
    <row r="30" spans="2:7" x14ac:dyDescent="0.45">
      <c r="B30" s="37"/>
      <c r="C30" s="56"/>
      <c r="D30" s="91"/>
      <c r="E30" s="91"/>
      <c r="F30" s="91"/>
      <c r="G30" s="32"/>
    </row>
    <row r="31" spans="2:7" x14ac:dyDescent="0.45">
      <c r="B31" s="6"/>
      <c r="C31" s="53"/>
      <c r="D31" s="77"/>
      <c r="E31" s="77"/>
      <c r="F31" s="77"/>
      <c r="G31" s="5"/>
    </row>
    <row r="32" spans="2:7" x14ac:dyDescent="0.45">
      <c r="B32" s="6"/>
      <c r="C32" s="53"/>
      <c r="D32" s="77"/>
      <c r="E32" s="77"/>
      <c r="F32" s="77"/>
      <c r="G32" s="5"/>
    </row>
    <row r="33" spans="2:7" x14ac:dyDescent="0.45">
      <c r="B33" s="6"/>
      <c r="C33" s="53"/>
      <c r="D33" s="77"/>
      <c r="E33" s="77"/>
      <c r="F33" s="77"/>
      <c r="G33" s="5"/>
    </row>
    <row r="34" spans="2:7" x14ac:dyDescent="0.45">
      <c r="B34" s="6"/>
      <c r="C34" s="53"/>
      <c r="D34" s="77"/>
      <c r="E34" s="77"/>
      <c r="F34" s="77"/>
      <c r="G34" s="5"/>
    </row>
    <row r="35" spans="2:7" x14ac:dyDescent="0.45">
      <c r="B35" s="6"/>
      <c r="C35" s="53"/>
      <c r="D35" s="77"/>
      <c r="E35" s="77"/>
      <c r="F35" s="77"/>
      <c r="G35" s="5"/>
    </row>
    <row r="36" spans="2:7" x14ac:dyDescent="0.45">
      <c r="B36" s="6"/>
      <c r="C36" s="53"/>
      <c r="D36" s="77"/>
      <c r="E36" s="77"/>
      <c r="F36" s="77"/>
      <c r="G36" s="5"/>
    </row>
    <row r="37" spans="2:7" x14ac:dyDescent="0.45">
      <c r="B37" s="6"/>
      <c r="C37" s="53"/>
      <c r="D37" s="77"/>
      <c r="E37" s="77"/>
      <c r="F37" s="77"/>
      <c r="G37" s="5"/>
    </row>
    <row r="38" spans="2:7" x14ac:dyDescent="0.45">
      <c r="B38" s="6"/>
      <c r="C38" s="53"/>
      <c r="D38" s="77"/>
      <c r="E38" s="77"/>
      <c r="F38" s="77"/>
      <c r="G38" s="5"/>
    </row>
    <row r="39" spans="2:7" x14ac:dyDescent="0.45">
      <c r="B39" s="47" t="s">
        <v>11</v>
      </c>
      <c r="C39" s="54">
        <f>SUM(C9:C38)</f>
        <v>0</v>
      </c>
      <c r="D39" s="88">
        <f>SUM(D9:D38)</f>
        <v>0</v>
      </c>
      <c r="E39" s="88">
        <f>SUM(E9:E38)</f>
        <v>0</v>
      </c>
      <c r="F39" s="88">
        <f>SUM(F9:F38)</f>
        <v>0</v>
      </c>
      <c r="G39" s="29">
        <f>SUM(G9:G38)</f>
        <v>0</v>
      </c>
    </row>
    <row r="40" spans="2:7" x14ac:dyDescent="0.45">
      <c r="B40" s="11"/>
      <c r="C40" s="12"/>
      <c r="D40" s="84"/>
      <c r="E40" s="84"/>
      <c r="F40" s="84"/>
      <c r="G40" s="11"/>
    </row>
  </sheetData>
  <sheetProtection algorithmName="SHA-512" hashValue="wf1R9VqoPWCCo8Ej/r6P4wCLBhZYr/e67O+ibHrPv2tOGjFxRLZTMoyVVdtNAnjUHqWOZ8Hd0CCFJaZcyS1BPA==" saltValue="EpiKFRHgJgK2MGcJt4m2OA==" spinCount="100000" sheet="1" objects="1" scenarios="1" formatCells="0" formatColumns="0" formatRows="0" insertHyperlinks="0"/>
  <mergeCells count="7">
    <mergeCell ref="B2:G2"/>
    <mergeCell ref="B4:G4"/>
    <mergeCell ref="B6:B8"/>
    <mergeCell ref="C6:C7"/>
    <mergeCell ref="D6:F6"/>
    <mergeCell ref="G6:G7"/>
    <mergeCell ref="B3:G3"/>
  </mergeCells>
  <pageMargins left="0.23622047244094491" right="0.23622047244094491" top="0.74803149606299213" bottom="3.1496062992125986" header="0.31496062992125984" footer="0.15748031496062992"/>
  <pageSetup paperSize="9" scale="90" orientation="landscape" r:id="rId1"/>
  <headerFooter>
    <oddHeader>&amp;Rด้านประมง</oddHeader>
    <oddFooter>&amp;C&amp;G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"/>
  <sheetViews>
    <sheetView zoomScaleNormal="100" workbookViewId="0">
      <selection activeCell="B9" sqref="B9"/>
    </sheetView>
  </sheetViews>
  <sheetFormatPr defaultColWidth="9" defaultRowHeight="21" x14ac:dyDescent="0.45"/>
  <cols>
    <col min="1" max="1" width="9.25" style="3" customWidth="1"/>
    <col min="2" max="2" width="17.25" style="3" customWidth="1"/>
    <col min="3" max="3" width="23.25" style="4" customWidth="1"/>
    <col min="4" max="4" width="19" style="85" customWidth="1"/>
    <col min="5" max="5" width="28.625" style="85" customWidth="1"/>
    <col min="6" max="6" width="29.375" style="85" customWidth="1"/>
    <col min="7" max="7" width="21.375" style="3" customWidth="1"/>
    <col min="8" max="8" width="13.625" style="3" customWidth="1"/>
    <col min="9" max="9" width="4.875" style="3" customWidth="1"/>
    <col min="10" max="10" width="13.125" style="3" customWidth="1"/>
    <col min="11" max="11" width="9.375" style="3" customWidth="1"/>
    <col min="12" max="12" width="13.375" style="3" customWidth="1"/>
    <col min="13" max="14" width="9" style="3"/>
    <col min="15" max="15" width="14.125" style="3" customWidth="1"/>
    <col min="16" max="16" width="12.25" style="3" customWidth="1"/>
    <col min="17" max="16384" width="9" style="3"/>
  </cols>
  <sheetData>
    <row r="1" spans="1:18" x14ac:dyDescent="0.45">
      <c r="B1" s="41"/>
      <c r="C1" s="42"/>
      <c r="D1" s="73"/>
      <c r="E1" s="73"/>
      <c r="F1" s="86"/>
      <c r="G1" s="45" t="s">
        <v>10</v>
      </c>
      <c r="H1" s="30"/>
      <c r="I1" s="17"/>
    </row>
    <row r="2" spans="1:18" x14ac:dyDescent="0.45">
      <c r="B2" s="92" t="str">
        <f>CONCATENATE("แบบประมวลรวบรวมความเสียหายด้านประมงและการช่วยเหลือเกษตรกรผู้ประสบภัย",K2,)</f>
        <v>แบบประมวลรวบรวมความเสียหายด้านประมงและการช่วยเหลือเกษตรกรผู้ประสบภัยน้ำท่วม</v>
      </c>
      <c r="C2" s="92"/>
      <c r="D2" s="92"/>
      <c r="E2" s="92"/>
      <c r="F2" s="92"/>
      <c r="G2" s="92"/>
      <c r="H2" s="31"/>
      <c r="I2" s="31"/>
      <c r="J2" s="26" t="s">
        <v>20</v>
      </c>
      <c r="K2" s="49" t="s">
        <v>32</v>
      </c>
      <c r="L2" s="50"/>
      <c r="M2" s="50"/>
      <c r="N2" s="51"/>
      <c r="O2" s="51"/>
      <c r="P2" s="51"/>
      <c r="Q2" s="51"/>
    </row>
    <row r="3" spans="1:18" x14ac:dyDescent="0.45">
      <c r="B3" s="92" t="str">
        <f>CONCATENATE(J3," วันที่ ",K3," เดือน",L3," พ.ศ.",M3," ",N3," วันที่ ",O3," เดือน",P3," พ.ศ.",Q3)</f>
        <v>ช่วงที่เกิดภัย วันที่ 1 เดือนธันวาคม พ.ศ.2565 ถึง วันที่ 20 เดือนธันวาคม พ.ศ.2565</v>
      </c>
      <c r="C3" s="92"/>
      <c r="D3" s="92"/>
      <c r="E3" s="92"/>
      <c r="F3" s="92"/>
      <c r="G3" s="92"/>
      <c r="H3" s="31"/>
      <c r="I3" s="36"/>
      <c r="J3" s="26" t="s">
        <v>21</v>
      </c>
      <c r="K3" s="49">
        <v>1</v>
      </c>
      <c r="L3" s="49" t="s">
        <v>31</v>
      </c>
      <c r="M3" s="49">
        <v>2565</v>
      </c>
      <c r="N3" s="52" t="s">
        <v>22</v>
      </c>
      <c r="O3" s="49">
        <v>20</v>
      </c>
      <c r="P3" s="49" t="s">
        <v>31</v>
      </c>
      <c r="Q3" s="49">
        <v>2565</v>
      </c>
    </row>
    <row r="4" spans="1:18" x14ac:dyDescent="0.45">
      <c r="A4" s="36"/>
      <c r="B4" s="92" t="str">
        <f>CONCATENATE(J6,K6," ",L6,M6,)</f>
        <v>อำเภอสามพระยา จังหวัดน่าน</v>
      </c>
      <c r="C4" s="92"/>
      <c r="D4" s="92"/>
      <c r="E4" s="92"/>
      <c r="F4" s="92"/>
      <c r="G4" s="92"/>
      <c r="H4" s="31"/>
      <c r="I4" s="36"/>
      <c r="J4" s="24"/>
      <c r="K4" s="1"/>
      <c r="L4" s="1"/>
      <c r="M4" s="1"/>
      <c r="N4" s="1"/>
      <c r="O4" s="1"/>
      <c r="P4" s="1"/>
      <c r="Q4" s="1"/>
      <c r="R4" s="1"/>
    </row>
    <row r="5" spans="1:18" x14ac:dyDescent="0.45">
      <c r="A5" s="1"/>
      <c r="B5" s="38"/>
      <c r="C5" s="39"/>
      <c r="D5" s="72"/>
      <c r="E5" s="72"/>
      <c r="F5" s="72"/>
      <c r="G5" s="39"/>
      <c r="H5" s="2"/>
      <c r="I5" s="2"/>
    </row>
    <row r="6" spans="1:18" x14ac:dyDescent="0.45">
      <c r="B6" s="93" t="s">
        <v>12</v>
      </c>
      <c r="C6" s="96" t="s">
        <v>6</v>
      </c>
      <c r="D6" s="98" t="s">
        <v>19</v>
      </c>
      <c r="E6" s="99"/>
      <c r="F6" s="100"/>
      <c r="G6" s="93" t="s">
        <v>5</v>
      </c>
      <c r="H6" s="19"/>
      <c r="I6" s="18"/>
      <c r="J6" s="36" t="s">
        <v>13</v>
      </c>
      <c r="K6" s="48" t="s">
        <v>34</v>
      </c>
      <c r="L6" s="25" t="s">
        <v>14</v>
      </c>
      <c r="M6" s="48" t="s">
        <v>35</v>
      </c>
      <c r="P6" s="36"/>
    </row>
    <row r="7" spans="1:18" ht="63" x14ac:dyDescent="0.45">
      <c r="B7" s="94"/>
      <c r="C7" s="97"/>
      <c r="D7" s="74" t="s">
        <v>28</v>
      </c>
      <c r="E7" s="75" t="s">
        <v>29</v>
      </c>
      <c r="F7" s="75" t="s">
        <v>30</v>
      </c>
      <c r="G7" s="94"/>
      <c r="H7" s="19"/>
      <c r="I7" s="19"/>
    </row>
    <row r="8" spans="1:18" x14ac:dyDescent="0.45">
      <c r="B8" s="95"/>
      <c r="C8" s="43" t="s">
        <v>9</v>
      </c>
      <c r="D8" s="76" t="s">
        <v>2</v>
      </c>
      <c r="E8" s="76" t="s">
        <v>2</v>
      </c>
      <c r="F8" s="76" t="s">
        <v>3</v>
      </c>
      <c r="G8" s="46" t="s">
        <v>4</v>
      </c>
      <c r="H8" s="20"/>
      <c r="I8" s="20"/>
      <c r="K8" s="36"/>
      <c r="L8" s="36"/>
    </row>
    <row r="9" spans="1:18" x14ac:dyDescent="0.45">
      <c r="B9" s="6"/>
      <c r="C9" s="53"/>
      <c r="D9" s="77"/>
      <c r="E9" s="77"/>
      <c r="F9" s="77"/>
      <c r="G9" s="5"/>
      <c r="H9" s="17"/>
      <c r="I9" s="20"/>
      <c r="J9" s="101" t="s">
        <v>27</v>
      </c>
      <c r="K9" s="101"/>
      <c r="L9" s="101"/>
      <c r="M9" s="101"/>
      <c r="N9" s="101"/>
      <c r="O9" s="101"/>
    </row>
    <row r="10" spans="1:18" x14ac:dyDescent="0.45">
      <c r="B10" s="6"/>
      <c r="C10" s="53"/>
      <c r="D10" s="77"/>
      <c r="E10" s="77"/>
      <c r="F10" s="77"/>
      <c r="G10" s="5"/>
      <c r="H10" s="17"/>
      <c r="I10" s="20"/>
      <c r="J10" s="60" t="str">
        <f>"อ."&amp;K6</f>
        <v>อ.สามพระยา</v>
      </c>
      <c r="K10" s="60">
        <f>C39</f>
        <v>0</v>
      </c>
      <c r="L10" s="62">
        <f>D39</f>
        <v>0</v>
      </c>
      <c r="M10" s="62">
        <f>E39</f>
        <v>0</v>
      </c>
      <c r="N10" s="63">
        <f>F39</f>
        <v>0</v>
      </c>
      <c r="O10" s="60">
        <f>G39</f>
        <v>0</v>
      </c>
    </row>
    <row r="11" spans="1:18" ht="20.25" customHeight="1" x14ac:dyDescent="0.45">
      <c r="B11" s="6"/>
      <c r="C11" s="53"/>
      <c r="D11" s="77"/>
      <c r="E11" s="77"/>
      <c r="F11" s="77"/>
      <c r="G11" s="5"/>
      <c r="H11" s="17"/>
      <c r="I11" s="20"/>
    </row>
    <row r="12" spans="1:18" x14ac:dyDescent="0.45">
      <c r="B12" s="6"/>
      <c r="C12" s="53"/>
      <c r="D12" s="77"/>
      <c r="E12" s="77"/>
      <c r="F12" s="77"/>
      <c r="G12" s="5"/>
      <c r="H12" s="17"/>
      <c r="I12" s="20"/>
    </row>
    <row r="13" spans="1:18" x14ac:dyDescent="0.45">
      <c r="B13" s="6"/>
      <c r="C13" s="53"/>
      <c r="D13" s="77"/>
      <c r="E13" s="77"/>
      <c r="F13" s="77"/>
      <c r="G13" s="5"/>
      <c r="H13" s="17"/>
      <c r="I13" s="20"/>
    </row>
    <row r="14" spans="1:18" x14ac:dyDescent="0.45">
      <c r="B14" s="6"/>
      <c r="C14" s="53"/>
      <c r="D14" s="77"/>
      <c r="E14" s="77"/>
      <c r="F14" s="77"/>
      <c r="G14" s="5"/>
      <c r="H14" s="17"/>
      <c r="I14" s="20"/>
      <c r="J14" s="14" t="s">
        <v>16</v>
      </c>
      <c r="K14" s="15"/>
      <c r="L14" s="15"/>
      <c r="M14" s="15"/>
      <c r="N14" s="15"/>
      <c r="O14" s="15"/>
    </row>
    <row r="15" spans="1:18" x14ac:dyDescent="0.45">
      <c r="B15" s="6"/>
      <c r="C15" s="53"/>
      <c r="D15" s="77"/>
      <c r="E15" s="77"/>
      <c r="F15" s="77"/>
      <c r="G15" s="5"/>
      <c r="H15" s="17"/>
      <c r="I15" s="20"/>
    </row>
    <row r="16" spans="1:18" x14ac:dyDescent="0.45">
      <c r="B16" s="6"/>
      <c r="C16" s="53"/>
      <c r="D16" s="77"/>
      <c r="E16" s="77"/>
      <c r="F16" s="77"/>
      <c r="G16" s="5"/>
      <c r="H16" s="17"/>
      <c r="I16" s="20"/>
    </row>
    <row r="17" spans="2:9" x14ac:dyDescent="0.45">
      <c r="B17" s="6"/>
      <c r="C17" s="53"/>
      <c r="D17" s="77"/>
      <c r="E17" s="77"/>
      <c r="F17" s="77"/>
      <c r="G17" s="5"/>
      <c r="H17" s="17"/>
      <c r="I17" s="20"/>
    </row>
    <row r="18" spans="2:9" x14ac:dyDescent="0.45">
      <c r="B18" s="6"/>
      <c r="C18" s="53"/>
      <c r="D18" s="77"/>
      <c r="E18" s="77"/>
      <c r="F18" s="77"/>
      <c r="G18" s="5"/>
      <c r="H18" s="17"/>
      <c r="I18" s="20"/>
    </row>
    <row r="19" spans="2:9" x14ac:dyDescent="0.45">
      <c r="B19" s="6"/>
      <c r="C19" s="53"/>
      <c r="D19" s="77"/>
      <c r="E19" s="77"/>
      <c r="F19" s="77"/>
      <c r="G19" s="5"/>
      <c r="H19" s="17"/>
      <c r="I19" s="20"/>
    </row>
    <row r="20" spans="2:9" x14ac:dyDescent="0.45">
      <c r="B20" s="6"/>
      <c r="C20" s="53"/>
      <c r="D20" s="77"/>
      <c r="E20" s="77"/>
      <c r="F20" s="77"/>
      <c r="G20" s="5"/>
      <c r="H20" s="17"/>
      <c r="I20" s="20"/>
    </row>
    <row r="21" spans="2:9" x14ac:dyDescent="0.45">
      <c r="B21" s="6"/>
      <c r="C21" s="53"/>
      <c r="D21" s="77"/>
      <c r="E21" s="77"/>
      <c r="F21" s="77"/>
      <c r="G21" s="5"/>
      <c r="H21" s="17"/>
      <c r="I21" s="20"/>
    </row>
    <row r="22" spans="2:9" x14ac:dyDescent="0.45">
      <c r="B22" s="6"/>
      <c r="C22" s="53"/>
      <c r="D22" s="77"/>
      <c r="E22" s="77"/>
      <c r="F22" s="77"/>
      <c r="G22" s="5"/>
      <c r="H22" s="17"/>
      <c r="I22" s="20"/>
    </row>
    <row r="23" spans="2:9" x14ac:dyDescent="0.45">
      <c r="B23" s="6"/>
      <c r="C23" s="53"/>
      <c r="D23" s="77"/>
      <c r="E23" s="77"/>
      <c r="F23" s="77"/>
      <c r="G23" s="5"/>
      <c r="H23" s="17"/>
      <c r="I23" s="20"/>
    </row>
    <row r="24" spans="2:9" x14ac:dyDescent="0.45">
      <c r="B24" s="6"/>
      <c r="C24" s="53"/>
      <c r="D24" s="77"/>
      <c r="E24" s="77"/>
      <c r="F24" s="77"/>
      <c r="G24" s="5"/>
      <c r="H24" s="12"/>
      <c r="I24" s="12"/>
    </row>
    <row r="25" spans="2:9" x14ac:dyDescent="0.45">
      <c r="B25" s="6"/>
      <c r="C25" s="53"/>
      <c r="D25" s="77"/>
      <c r="E25" s="77"/>
      <c r="F25" s="77"/>
      <c r="G25" s="5"/>
    </row>
    <row r="26" spans="2:9" x14ac:dyDescent="0.45">
      <c r="B26" s="6"/>
      <c r="C26" s="53"/>
      <c r="D26" s="77"/>
      <c r="E26" s="77"/>
      <c r="F26" s="77"/>
      <c r="G26" s="5"/>
    </row>
    <row r="27" spans="2:9" x14ac:dyDescent="0.45">
      <c r="B27" s="6"/>
      <c r="C27" s="53"/>
      <c r="D27" s="77"/>
      <c r="E27" s="77"/>
      <c r="F27" s="77"/>
      <c r="G27" s="5"/>
    </row>
    <row r="28" spans="2:9" x14ac:dyDescent="0.45">
      <c r="B28" s="6"/>
      <c r="C28" s="53"/>
      <c r="D28" s="77"/>
      <c r="E28" s="77"/>
      <c r="F28" s="77"/>
      <c r="G28" s="5"/>
    </row>
    <row r="29" spans="2:9" x14ac:dyDescent="0.45">
      <c r="B29" s="6"/>
      <c r="C29" s="53"/>
      <c r="D29" s="77"/>
      <c r="E29" s="77"/>
      <c r="F29" s="77"/>
      <c r="G29" s="5"/>
    </row>
    <row r="30" spans="2:9" x14ac:dyDescent="0.45">
      <c r="B30" s="6"/>
      <c r="C30" s="53"/>
      <c r="D30" s="77"/>
      <c r="E30" s="77"/>
      <c r="F30" s="77"/>
      <c r="G30" s="5"/>
    </row>
    <row r="31" spans="2:9" x14ac:dyDescent="0.45">
      <c r="B31" s="6"/>
      <c r="C31" s="53"/>
      <c r="D31" s="77"/>
      <c r="E31" s="77"/>
      <c r="F31" s="77"/>
      <c r="G31" s="5"/>
    </row>
    <row r="32" spans="2:9" x14ac:dyDescent="0.45">
      <c r="B32" s="6"/>
      <c r="C32" s="53"/>
      <c r="D32" s="77"/>
      <c r="E32" s="77"/>
      <c r="F32" s="77"/>
      <c r="G32" s="5"/>
    </row>
    <row r="33" spans="2:7" ht="14.25" customHeight="1" x14ac:dyDescent="0.45">
      <c r="B33" s="6"/>
      <c r="C33" s="53"/>
      <c r="D33" s="77"/>
      <c r="E33" s="77"/>
      <c r="F33" s="77"/>
      <c r="G33" s="5"/>
    </row>
    <row r="34" spans="2:7" x14ac:dyDescent="0.45">
      <c r="B34" s="6"/>
      <c r="C34" s="53"/>
      <c r="D34" s="77"/>
      <c r="E34" s="77"/>
      <c r="F34" s="77"/>
      <c r="G34" s="5"/>
    </row>
    <row r="35" spans="2:7" x14ac:dyDescent="0.45">
      <c r="B35" s="6"/>
      <c r="C35" s="53"/>
      <c r="D35" s="77"/>
      <c r="E35" s="77"/>
      <c r="F35" s="77"/>
      <c r="G35" s="5"/>
    </row>
    <row r="36" spans="2:7" x14ac:dyDescent="0.45">
      <c r="B36" s="6"/>
      <c r="C36" s="53"/>
      <c r="D36" s="77"/>
      <c r="E36" s="77"/>
      <c r="F36" s="77"/>
      <c r="G36" s="5"/>
    </row>
    <row r="37" spans="2:7" x14ac:dyDescent="0.45">
      <c r="B37" s="6"/>
      <c r="C37" s="53"/>
      <c r="D37" s="77"/>
      <c r="E37" s="77"/>
      <c r="F37" s="77"/>
      <c r="G37" s="5"/>
    </row>
    <row r="38" spans="2:7" x14ac:dyDescent="0.45">
      <c r="B38" s="6"/>
      <c r="C38" s="53"/>
      <c r="D38" s="77"/>
      <c r="E38" s="77"/>
      <c r="F38" s="77"/>
      <c r="G38" s="5"/>
    </row>
    <row r="39" spans="2:7" x14ac:dyDescent="0.45">
      <c r="B39" s="47" t="s">
        <v>11</v>
      </c>
      <c r="C39" s="55">
        <f>SUM(C9:C38)</f>
        <v>0</v>
      </c>
      <c r="D39" s="90">
        <f>SUM(D9:D38)</f>
        <v>0</v>
      </c>
      <c r="E39" s="90">
        <f>SUM(E9:E38)</f>
        <v>0</v>
      </c>
      <c r="F39" s="90">
        <f>SUM(F9:F38)</f>
        <v>0</v>
      </c>
      <c r="G39" s="16">
        <f>SUM(G9:G38)</f>
        <v>0</v>
      </c>
    </row>
  </sheetData>
  <sheetProtection algorithmName="SHA-512" hashValue="s2llaufLXhBlDs45Z+Ayr6G97wqg8WjlWo3c5VWuzQGb5gzaY/XElhpTr0PFBkFAV9MuehJkFJI41qe6c/XOzA==" saltValue="lOeFfv/mFHhTCDd7P42wpQ==" spinCount="100000" sheet="1" formatCells="0" formatColumns="0" formatRows="0" insertHyperlinks="0"/>
  <mergeCells count="8">
    <mergeCell ref="B2:G2"/>
    <mergeCell ref="B3:G3"/>
    <mergeCell ref="B4:G4"/>
    <mergeCell ref="J9:O9"/>
    <mergeCell ref="B6:B8"/>
    <mergeCell ref="C6:C7"/>
    <mergeCell ref="D6:F6"/>
    <mergeCell ref="G6:G7"/>
  </mergeCells>
  <pageMargins left="0.19685039370078741" right="0.19685039370078741" top="0.43307086614173229" bottom="3.1496062992125986" header="0.15748031496062992" footer="0.15748031496062992"/>
  <pageSetup paperSize="9" scale="90" orientation="landscape" r:id="rId1"/>
  <headerFooter>
    <oddHeader>&amp;Rด้านประมง</oddHeader>
    <oddFooter>&amp;C&amp;G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9"/>
  <sheetViews>
    <sheetView zoomScaleNormal="100" workbookViewId="0">
      <selection activeCell="D9" sqref="D9"/>
    </sheetView>
  </sheetViews>
  <sheetFormatPr defaultColWidth="9" defaultRowHeight="21" x14ac:dyDescent="0.45"/>
  <cols>
    <col min="1" max="1" width="7.375" style="3" customWidth="1"/>
    <col min="2" max="2" width="15" style="3" customWidth="1"/>
    <col min="3" max="3" width="22.25" style="4" customWidth="1"/>
    <col min="4" max="4" width="18.625" style="85" customWidth="1"/>
    <col min="5" max="5" width="27" style="85" customWidth="1"/>
    <col min="6" max="6" width="29.125" style="85" customWidth="1"/>
    <col min="7" max="7" width="21.375" style="3" customWidth="1"/>
    <col min="8" max="8" width="16.625" style="3" customWidth="1"/>
    <col min="9" max="9" width="8.375" style="3" customWidth="1"/>
    <col min="10" max="10" width="15" style="3" customWidth="1"/>
    <col min="11" max="11" width="16" style="3" customWidth="1"/>
    <col min="12" max="12" width="12.25" style="3" customWidth="1"/>
    <col min="13" max="13" width="15" style="3" customWidth="1"/>
    <col min="14" max="14" width="9" style="3"/>
    <col min="15" max="15" width="16.25" style="3" customWidth="1"/>
    <col min="16" max="16" width="12.75" style="3" customWidth="1"/>
    <col min="17" max="16384" width="9" style="3"/>
  </cols>
  <sheetData>
    <row r="1" spans="1:17" x14ac:dyDescent="0.45">
      <c r="B1" s="41"/>
      <c r="C1" s="42"/>
      <c r="D1" s="73"/>
      <c r="E1" s="73"/>
      <c r="F1" s="86"/>
      <c r="G1" s="45" t="s">
        <v>8</v>
      </c>
      <c r="H1" s="30"/>
    </row>
    <row r="2" spans="1:17" x14ac:dyDescent="0.45">
      <c r="B2" s="92" t="str">
        <f>CONCATENATE("แบบประมวลรวบรวมความเสียหายด้านประมงและการช่วยเหลือเกษตรกรผู้ประสบภัย",K2,)</f>
        <v>แบบประมวลรวบรวมความเสียหายด้านประมงและการช่วยเหลือเกษตรกรผู้ประสบภัยน้ำท่วม</v>
      </c>
      <c r="C2" s="92"/>
      <c r="D2" s="92"/>
      <c r="E2" s="92"/>
      <c r="F2" s="92"/>
      <c r="G2" s="92"/>
      <c r="H2" s="31"/>
      <c r="I2" s="36"/>
      <c r="J2" s="26" t="s">
        <v>20</v>
      </c>
      <c r="K2" s="49" t="s">
        <v>32</v>
      </c>
      <c r="L2" s="50"/>
      <c r="M2" s="50"/>
      <c r="N2" s="51"/>
      <c r="O2" s="51"/>
      <c r="P2" s="51"/>
      <c r="Q2" s="51"/>
    </row>
    <row r="3" spans="1:17" x14ac:dyDescent="0.45">
      <c r="B3" s="92" t="str">
        <f>CONCATENATE(J3," วันที่ ",K3," เดือน",L3," พ.ศ.",M3," ",N3," วันที่ ",O3," เดือน",P3," พ.ศ.",Q3)</f>
        <v>ช่วงที่เกิดภัย วันที่ 1 เดือนธันวาคม พ.ศ.2565 ถึง วันที่ 20 เดือนธันวาคม พ.ศ.2565</v>
      </c>
      <c r="C3" s="92"/>
      <c r="D3" s="92"/>
      <c r="E3" s="92"/>
      <c r="F3" s="92"/>
      <c r="G3" s="92"/>
      <c r="H3" s="31"/>
      <c r="I3" s="36"/>
      <c r="J3" s="26" t="s">
        <v>21</v>
      </c>
      <c r="K3" s="49">
        <v>1</v>
      </c>
      <c r="L3" s="49" t="s">
        <v>31</v>
      </c>
      <c r="M3" s="49">
        <v>2565</v>
      </c>
      <c r="N3" s="52" t="s">
        <v>22</v>
      </c>
      <c r="O3" s="49">
        <v>20</v>
      </c>
      <c r="P3" s="49" t="s">
        <v>31</v>
      </c>
      <c r="Q3" s="49">
        <v>2565</v>
      </c>
    </row>
    <row r="4" spans="1:17" s="1" customFormat="1" x14ac:dyDescent="0.45">
      <c r="A4" s="36"/>
      <c r="B4" s="92" t="str">
        <f>CONCATENATE(J6,K6," ",L6,M6," ",N6,O6,)</f>
        <v>ตำบลสามสอ อำเภอสามพระยา จังหวัดน่าน</v>
      </c>
      <c r="C4" s="92"/>
      <c r="D4" s="92"/>
      <c r="E4" s="92"/>
      <c r="F4" s="92"/>
      <c r="G4" s="92"/>
      <c r="H4" s="31"/>
      <c r="I4" s="36"/>
      <c r="J4" s="26"/>
    </row>
    <row r="5" spans="1:17" s="1" customFormat="1" x14ac:dyDescent="0.45">
      <c r="A5" s="36"/>
      <c r="B5" s="57"/>
      <c r="C5" s="57"/>
      <c r="D5" s="87"/>
      <c r="E5" s="87"/>
      <c r="F5" s="87"/>
      <c r="G5" s="57"/>
      <c r="H5" s="36"/>
      <c r="I5" s="36"/>
      <c r="J5" s="3"/>
      <c r="K5" s="3"/>
      <c r="L5" s="3"/>
      <c r="M5" s="3"/>
      <c r="N5" s="3"/>
      <c r="O5" s="3"/>
    </row>
    <row r="6" spans="1:17" ht="20.25" customHeight="1" x14ac:dyDescent="0.45">
      <c r="B6" s="93" t="s">
        <v>15</v>
      </c>
      <c r="C6" s="96" t="s">
        <v>6</v>
      </c>
      <c r="D6" s="98" t="s">
        <v>19</v>
      </c>
      <c r="E6" s="99"/>
      <c r="F6" s="100"/>
      <c r="G6" s="93" t="s">
        <v>5</v>
      </c>
      <c r="H6" s="19"/>
      <c r="J6" s="36" t="s">
        <v>12</v>
      </c>
      <c r="K6" s="48" t="s">
        <v>33</v>
      </c>
      <c r="L6" s="25" t="s">
        <v>13</v>
      </c>
      <c r="M6" s="48" t="s">
        <v>34</v>
      </c>
      <c r="N6" s="25" t="s">
        <v>14</v>
      </c>
      <c r="O6" s="48" t="s">
        <v>35</v>
      </c>
      <c r="P6" s="1"/>
      <c r="Q6" s="1"/>
    </row>
    <row r="7" spans="1:17" ht="63" x14ac:dyDescent="0.45">
      <c r="B7" s="94"/>
      <c r="C7" s="97"/>
      <c r="D7" s="74" t="s">
        <v>28</v>
      </c>
      <c r="E7" s="75" t="s">
        <v>29</v>
      </c>
      <c r="F7" s="75" t="s">
        <v>30</v>
      </c>
      <c r="G7" s="94"/>
      <c r="H7" s="19"/>
      <c r="J7" s="36"/>
      <c r="K7" s="36"/>
      <c r="L7" s="36"/>
      <c r="M7" s="36"/>
      <c r="N7" s="36"/>
      <c r="O7" s="36"/>
    </row>
    <row r="8" spans="1:17" x14ac:dyDescent="0.45">
      <c r="B8" s="95"/>
      <c r="C8" s="43" t="s">
        <v>9</v>
      </c>
      <c r="D8" s="76" t="s">
        <v>2</v>
      </c>
      <c r="E8" s="76" t="s">
        <v>2</v>
      </c>
      <c r="F8" s="76" t="s">
        <v>3</v>
      </c>
      <c r="G8" s="46" t="s">
        <v>4</v>
      </c>
      <c r="H8" s="20"/>
      <c r="J8" s="1"/>
      <c r="K8" s="1"/>
      <c r="L8" s="1"/>
      <c r="M8" s="1"/>
      <c r="N8" s="1"/>
      <c r="O8" s="1"/>
    </row>
    <row r="9" spans="1:17" x14ac:dyDescent="0.45">
      <c r="B9" s="6"/>
      <c r="C9" s="53"/>
      <c r="D9" s="77"/>
      <c r="E9" s="77"/>
      <c r="F9" s="77"/>
      <c r="G9" s="5"/>
      <c r="H9" s="17"/>
      <c r="J9" s="101" t="s">
        <v>26</v>
      </c>
      <c r="K9" s="101"/>
      <c r="L9" s="101"/>
      <c r="M9" s="101"/>
      <c r="N9" s="101"/>
      <c r="O9" s="101"/>
    </row>
    <row r="10" spans="1:17" x14ac:dyDescent="0.45">
      <c r="B10" s="6"/>
      <c r="C10" s="53"/>
      <c r="D10" s="77"/>
      <c r="E10" s="77"/>
      <c r="F10" s="77"/>
      <c r="G10" s="5"/>
      <c r="H10" s="17"/>
      <c r="J10" s="60" t="str">
        <f>"ต."&amp;K6</f>
        <v>ต.สามสอ</v>
      </c>
      <c r="K10" s="60">
        <f>C39</f>
        <v>0</v>
      </c>
      <c r="L10" s="62">
        <f>D39</f>
        <v>0</v>
      </c>
      <c r="M10" s="62">
        <f>E39</f>
        <v>0</v>
      </c>
      <c r="N10" s="63">
        <f>F39</f>
        <v>0</v>
      </c>
      <c r="O10" s="60">
        <f>G39</f>
        <v>0</v>
      </c>
    </row>
    <row r="11" spans="1:17" x14ac:dyDescent="0.45">
      <c r="B11" s="6"/>
      <c r="C11" s="53"/>
      <c r="D11" s="77"/>
      <c r="E11" s="77"/>
      <c r="F11" s="77"/>
      <c r="G11" s="5"/>
      <c r="H11" s="17"/>
    </row>
    <row r="12" spans="1:17" x14ac:dyDescent="0.45">
      <c r="B12" s="6"/>
      <c r="C12" s="53"/>
      <c r="D12" s="77"/>
      <c r="E12" s="77"/>
      <c r="F12" s="77"/>
      <c r="G12" s="5"/>
      <c r="H12" s="17"/>
    </row>
    <row r="13" spans="1:17" x14ac:dyDescent="0.45">
      <c r="B13" s="6"/>
      <c r="C13" s="53"/>
      <c r="D13" s="77"/>
      <c r="E13" s="77"/>
      <c r="F13" s="77"/>
      <c r="G13" s="5"/>
      <c r="H13" s="17"/>
    </row>
    <row r="14" spans="1:17" x14ac:dyDescent="0.45">
      <c r="B14" s="6"/>
      <c r="C14" s="53"/>
      <c r="D14" s="77"/>
      <c r="E14" s="77"/>
      <c r="F14" s="77"/>
      <c r="G14" s="5"/>
      <c r="H14" s="17"/>
    </row>
    <row r="15" spans="1:17" x14ac:dyDescent="0.45">
      <c r="B15" s="6"/>
      <c r="C15" s="53"/>
      <c r="D15" s="77"/>
      <c r="E15" s="77"/>
      <c r="F15" s="77"/>
      <c r="G15" s="5"/>
      <c r="H15" s="17"/>
      <c r="J15" s="14" t="s">
        <v>16</v>
      </c>
      <c r="K15" s="15"/>
      <c r="L15" s="15"/>
      <c r="M15" s="15"/>
      <c r="N15" s="15"/>
      <c r="O15" s="15"/>
    </row>
    <row r="16" spans="1:17" x14ac:dyDescent="0.45">
      <c r="B16" s="6"/>
      <c r="C16" s="53"/>
      <c r="D16" s="77"/>
      <c r="E16" s="77"/>
      <c r="F16" s="77"/>
      <c r="G16" s="5"/>
      <c r="H16" s="17"/>
    </row>
    <row r="17" spans="2:8" x14ac:dyDescent="0.45">
      <c r="B17" s="6"/>
      <c r="C17" s="53"/>
      <c r="D17" s="77"/>
      <c r="E17" s="77"/>
      <c r="F17" s="77"/>
      <c r="G17" s="5"/>
      <c r="H17" s="17"/>
    </row>
    <row r="18" spans="2:8" x14ac:dyDescent="0.45">
      <c r="B18" s="6"/>
      <c r="C18" s="53"/>
      <c r="D18" s="77"/>
      <c r="E18" s="77"/>
      <c r="F18" s="77"/>
      <c r="G18" s="5"/>
      <c r="H18" s="17"/>
    </row>
    <row r="19" spans="2:8" x14ac:dyDescent="0.45">
      <c r="B19" s="6"/>
      <c r="C19" s="53"/>
      <c r="D19" s="77"/>
      <c r="E19" s="77"/>
      <c r="F19" s="77"/>
      <c r="G19" s="5"/>
      <c r="H19" s="17"/>
    </row>
    <row r="20" spans="2:8" x14ac:dyDescent="0.45">
      <c r="B20" s="6"/>
      <c r="C20" s="53"/>
      <c r="D20" s="77"/>
      <c r="E20" s="77"/>
      <c r="F20" s="77"/>
      <c r="G20" s="5"/>
      <c r="H20" s="17"/>
    </row>
    <row r="21" spans="2:8" x14ac:dyDescent="0.45">
      <c r="B21" s="6"/>
      <c r="C21" s="53"/>
      <c r="D21" s="77"/>
      <c r="E21" s="77"/>
      <c r="F21" s="77"/>
      <c r="G21" s="5"/>
      <c r="H21" s="17"/>
    </row>
    <row r="22" spans="2:8" x14ac:dyDescent="0.45">
      <c r="B22" s="6"/>
      <c r="C22" s="53"/>
      <c r="D22" s="77"/>
      <c r="E22" s="77"/>
      <c r="F22" s="77"/>
      <c r="G22" s="5"/>
      <c r="H22" s="17"/>
    </row>
    <row r="23" spans="2:8" x14ac:dyDescent="0.45">
      <c r="B23" s="6"/>
      <c r="C23" s="53"/>
      <c r="D23" s="77"/>
      <c r="E23" s="77"/>
      <c r="F23" s="77"/>
      <c r="G23" s="5"/>
      <c r="H23" s="17"/>
    </row>
    <row r="24" spans="2:8" x14ac:dyDescent="0.45">
      <c r="B24" s="6"/>
      <c r="C24" s="53"/>
      <c r="D24" s="77"/>
      <c r="E24" s="77"/>
      <c r="F24" s="77"/>
      <c r="G24" s="5"/>
      <c r="H24" s="17"/>
    </row>
    <row r="25" spans="2:8" x14ac:dyDescent="0.45">
      <c r="B25" s="6"/>
      <c r="C25" s="53"/>
      <c r="D25" s="77"/>
      <c r="E25" s="77"/>
      <c r="F25" s="77"/>
      <c r="G25" s="5"/>
      <c r="H25" s="17"/>
    </row>
    <row r="26" spans="2:8" x14ac:dyDescent="0.45">
      <c r="B26" s="6"/>
      <c r="C26" s="53"/>
      <c r="D26" s="77"/>
      <c r="E26" s="77"/>
      <c r="F26" s="77"/>
      <c r="G26" s="5"/>
      <c r="H26" s="17"/>
    </row>
    <row r="27" spans="2:8" x14ac:dyDescent="0.45">
      <c r="B27" s="6"/>
      <c r="C27" s="53"/>
      <c r="D27" s="77"/>
      <c r="E27" s="77"/>
      <c r="F27" s="77"/>
      <c r="G27" s="5"/>
      <c r="H27" s="17"/>
    </row>
    <row r="28" spans="2:8" x14ac:dyDescent="0.45">
      <c r="B28" s="6"/>
      <c r="C28" s="53"/>
      <c r="D28" s="77"/>
      <c r="E28" s="77"/>
      <c r="F28" s="77"/>
      <c r="G28" s="5"/>
      <c r="H28" s="17"/>
    </row>
    <row r="29" spans="2:8" x14ac:dyDescent="0.45">
      <c r="B29" s="6"/>
      <c r="C29" s="53"/>
      <c r="D29" s="77"/>
      <c r="E29" s="77"/>
      <c r="F29" s="77"/>
      <c r="G29" s="5"/>
      <c r="H29" s="17"/>
    </row>
    <row r="30" spans="2:8" x14ac:dyDescent="0.45">
      <c r="B30" s="6"/>
      <c r="C30" s="53"/>
      <c r="D30" s="77"/>
      <c r="E30" s="77"/>
      <c r="F30" s="77"/>
      <c r="G30" s="5"/>
      <c r="H30" s="17"/>
    </row>
    <row r="31" spans="2:8" x14ac:dyDescent="0.45">
      <c r="B31" s="6"/>
      <c r="C31" s="53"/>
      <c r="D31" s="77"/>
      <c r="E31" s="77"/>
      <c r="F31" s="77"/>
      <c r="G31" s="5"/>
      <c r="H31" s="17"/>
    </row>
    <row r="32" spans="2:8" x14ac:dyDescent="0.45">
      <c r="B32" s="6"/>
      <c r="C32" s="53"/>
      <c r="D32" s="77"/>
      <c r="E32" s="77"/>
      <c r="F32" s="77"/>
      <c r="G32" s="5"/>
      <c r="H32" s="17"/>
    </row>
    <row r="33" spans="2:8" x14ac:dyDescent="0.45">
      <c r="B33" s="6"/>
      <c r="C33" s="53"/>
      <c r="D33" s="77"/>
      <c r="E33" s="77"/>
      <c r="F33" s="77"/>
      <c r="G33" s="5"/>
      <c r="H33" s="17"/>
    </row>
    <row r="34" spans="2:8" x14ac:dyDescent="0.45">
      <c r="B34" s="6"/>
      <c r="C34" s="53"/>
      <c r="D34" s="77"/>
      <c r="E34" s="77"/>
      <c r="F34" s="77"/>
      <c r="G34" s="5"/>
      <c r="H34" s="17"/>
    </row>
    <row r="35" spans="2:8" x14ac:dyDescent="0.45">
      <c r="B35" s="6"/>
      <c r="C35" s="53"/>
      <c r="D35" s="77"/>
      <c r="E35" s="77"/>
      <c r="F35" s="77"/>
      <c r="G35" s="5"/>
      <c r="H35" s="17"/>
    </row>
    <row r="36" spans="2:8" x14ac:dyDescent="0.45">
      <c r="B36" s="6"/>
      <c r="C36" s="53"/>
      <c r="D36" s="77"/>
      <c r="E36" s="77"/>
      <c r="F36" s="77"/>
      <c r="G36" s="5"/>
      <c r="H36" s="17"/>
    </row>
    <row r="37" spans="2:8" x14ac:dyDescent="0.45">
      <c r="B37" s="6"/>
      <c r="C37" s="53"/>
      <c r="D37" s="77"/>
      <c r="E37" s="77"/>
      <c r="F37" s="77"/>
      <c r="G37" s="5"/>
      <c r="H37" s="17"/>
    </row>
    <row r="38" spans="2:8" x14ac:dyDescent="0.45">
      <c r="B38" s="6"/>
      <c r="C38" s="53"/>
      <c r="D38" s="77"/>
      <c r="E38" s="77"/>
      <c r="F38" s="77"/>
      <c r="G38" s="5"/>
      <c r="H38" s="17"/>
    </row>
    <row r="39" spans="2:8" x14ac:dyDescent="0.45">
      <c r="B39" s="47" t="s">
        <v>11</v>
      </c>
      <c r="C39" s="54">
        <f>SUM(C9:C38)</f>
        <v>0</v>
      </c>
      <c r="D39" s="88">
        <f>SUM(D9:D38)</f>
        <v>0</v>
      </c>
      <c r="E39" s="88">
        <f>SUM(E9:E38)</f>
        <v>0</v>
      </c>
      <c r="F39" s="88">
        <f>SUM(F9:F38)</f>
        <v>0</v>
      </c>
      <c r="G39" s="29">
        <f>SUM(G9:G38)</f>
        <v>0</v>
      </c>
      <c r="H39" s="44"/>
    </row>
    <row r="40" spans="2:8" x14ac:dyDescent="0.45">
      <c r="B40" s="11"/>
      <c r="C40" s="12"/>
      <c r="D40" s="84"/>
      <c r="E40" s="84"/>
      <c r="F40" s="84"/>
      <c r="G40" s="11"/>
      <c r="H40" s="11"/>
    </row>
    <row r="41" spans="2:8" x14ac:dyDescent="0.45">
      <c r="D41" s="89"/>
      <c r="E41" s="89"/>
      <c r="F41" s="102"/>
      <c r="G41" s="102"/>
      <c r="H41" s="59"/>
    </row>
    <row r="49" ht="14.25" customHeight="1" x14ac:dyDescent="0.45"/>
  </sheetData>
  <sheetProtection algorithmName="SHA-512" hashValue="nOKHGpa05N15I4sSiZC7Qf+7G+WQytVsu4K+YYCu0e30W5XWXs5CkrXEmRHMG+Ho6z84qLc2qxGI9NSd7E/Xtg==" saltValue="zU65iXBO5/tzZwKO6ixUtg==" spinCount="100000" sheet="1" objects="1" scenarios="1" formatCells="0" formatColumns="0" formatRows="0" insertHyperlinks="0"/>
  <mergeCells count="9">
    <mergeCell ref="F41:G41"/>
    <mergeCell ref="B2:G2"/>
    <mergeCell ref="B4:G4"/>
    <mergeCell ref="J9:O9"/>
    <mergeCell ref="B6:B8"/>
    <mergeCell ref="C6:C7"/>
    <mergeCell ref="D6:F6"/>
    <mergeCell ref="G6:G7"/>
    <mergeCell ref="B3:G3"/>
  </mergeCells>
  <pageMargins left="0.19685039370078741" right="0.19685039370078741" top="0.43307086614173229" bottom="1.5748031496062993" header="0.15748031496062992" footer="0.15748031496062992"/>
  <pageSetup paperSize="9" scale="90" orientation="landscape" r:id="rId1"/>
  <headerFooter>
    <oddHeader>&amp;Rด้านประมง</oddHeader>
    <oddFooter>&amp;R&amp;G</oddFooter>
  </headerFooter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11"/>
  <sheetViews>
    <sheetView tabSelected="1" view="pageLayout" topLeftCell="G1" zoomScaleNormal="100" workbookViewId="0">
      <selection activeCell="O7" sqref="O7"/>
    </sheetView>
  </sheetViews>
  <sheetFormatPr defaultColWidth="9" defaultRowHeight="21" x14ac:dyDescent="0.45"/>
  <cols>
    <col min="1" max="1" width="5.625" style="3" customWidth="1"/>
    <col min="2" max="2" width="29.125" style="3" customWidth="1"/>
    <col min="3" max="3" width="23.375" style="4" customWidth="1"/>
    <col min="4" max="4" width="18.625" style="85" customWidth="1"/>
    <col min="5" max="5" width="28" style="85" customWidth="1"/>
    <col min="6" max="6" width="28.25" style="85" customWidth="1"/>
    <col min="7" max="7" width="17.375" style="4" customWidth="1"/>
    <col min="8" max="8" width="17" style="3" customWidth="1"/>
    <col min="9" max="9" width="14.75" style="3" customWidth="1"/>
    <col min="10" max="10" width="14.625" style="67" customWidth="1"/>
    <col min="11" max="11" width="11.75" style="3" customWidth="1"/>
    <col min="12" max="12" width="11.875" style="3" customWidth="1"/>
    <col min="13" max="13" width="7.625" style="3" customWidth="1"/>
    <col min="14" max="15" width="14.75" style="3" customWidth="1"/>
    <col min="16" max="16" width="12.75" style="3" customWidth="1"/>
    <col min="17" max="16384" width="9" style="3"/>
  </cols>
  <sheetData>
    <row r="1" spans="1:16" x14ac:dyDescent="0.45">
      <c r="A1" s="38"/>
      <c r="B1" s="38"/>
      <c r="C1" s="39"/>
      <c r="D1" s="72"/>
      <c r="E1" s="72"/>
      <c r="F1" s="72"/>
      <c r="G1" s="40" t="s">
        <v>7</v>
      </c>
      <c r="I1" s="24" t="s">
        <v>20</v>
      </c>
      <c r="J1" s="65" t="s">
        <v>38</v>
      </c>
    </row>
    <row r="2" spans="1:16" x14ac:dyDescent="0.45">
      <c r="A2" s="92" t="str">
        <f>CONCATENATE("แบบประมวลรวบรวมความเสียหายด้านประมงและการช่วยเหลือเกษตรกรผู้ประสบภัย",J1,)</f>
        <v>แบบประมวลรวบรวมความเสียหายด้านประมงและการช่วยเหลือเกษตรกรผู้ประสบภัยอุทกภัย</v>
      </c>
      <c r="B2" s="92"/>
      <c r="C2" s="92"/>
      <c r="D2" s="92"/>
      <c r="E2" s="92"/>
      <c r="F2" s="92"/>
      <c r="G2" s="92"/>
      <c r="I2" s="26" t="s">
        <v>21</v>
      </c>
      <c r="J2" s="49">
        <v>20</v>
      </c>
      <c r="K2" s="49" t="s">
        <v>31</v>
      </c>
      <c r="L2" s="49">
        <v>2565</v>
      </c>
      <c r="M2" s="52" t="s">
        <v>22</v>
      </c>
      <c r="N2" s="49">
        <v>20</v>
      </c>
      <c r="O2" s="49" t="s">
        <v>31</v>
      </c>
      <c r="P2" s="49">
        <v>2565</v>
      </c>
    </row>
    <row r="3" spans="1:16" x14ac:dyDescent="0.45">
      <c r="A3" s="92" t="str">
        <f>CONCATENATE(I2," วันที่ ",J2," เดือน",K2," พ.ศ.",L2," ",M2," วันที่ ",N2," เดือน",O2," พ.ศ.",P2)</f>
        <v>ช่วงที่เกิดภัย วันที่ 20 เดือนธันวาคม พ.ศ.2565 ถึง วันที่ 20 เดือนธันวาคม พ.ศ.2565</v>
      </c>
      <c r="B3" s="92"/>
      <c r="C3" s="92"/>
      <c r="D3" s="92"/>
      <c r="E3" s="92"/>
      <c r="F3" s="92"/>
      <c r="G3" s="92"/>
      <c r="I3" s="25" t="s">
        <v>15</v>
      </c>
      <c r="J3" s="66" t="s">
        <v>39</v>
      </c>
      <c r="K3" s="25" t="s">
        <v>12</v>
      </c>
      <c r="L3" s="48" t="s">
        <v>33</v>
      </c>
      <c r="M3" s="25" t="s">
        <v>13</v>
      </c>
      <c r="N3" s="48" t="s">
        <v>34</v>
      </c>
      <c r="O3" s="25" t="s">
        <v>14</v>
      </c>
      <c r="P3" s="48" t="s">
        <v>35</v>
      </c>
    </row>
    <row r="4" spans="1:16" x14ac:dyDescent="0.45">
      <c r="A4" s="92" t="str">
        <f>CONCATENATE(I3," ",J3," ",K3,"",L3," ",M3,"",N3," ",O3,"",P3)</f>
        <v>หมู่ที่ 1 ตำบลสามสอ อำเภอสามพระยา จังหวัดน่าน</v>
      </c>
      <c r="B4" s="92"/>
      <c r="C4" s="92"/>
      <c r="D4" s="92"/>
      <c r="E4" s="92"/>
      <c r="F4" s="92"/>
      <c r="G4" s="92"/>
    </row>
    <row r="5" spans="1:16" x14ac:dyDescent="0.45">
      <c r="A5" s="41"/>
      <c r="B5" s="41"/>
      <c r="C5" s="42"/>
      <c r="D5" s="73"/>
      <c r="E5" s="73"/>
      <c r="F5" s="73"/>
      <c r="G5" s="42"/>
      <c r="H5" s="36"/>
      <c r="I5" s="101" t="s">
        <v>24</v>
      </c>
      <c r="J5" s="101"/>
      <c r="K5" s="101"/>
      <c r="L5" s="101"/>
      <c r="M5" s="101"/>
      <c r="N5" s="101"/>
    </row>
    <row r="6" spans="1:16" x14ac:dyDescent="0.45">
      <c r="A6" s="93" t="s">
        <v>0</v>
      </c>
      <c r="B6" s="93" t="s">
        <v>1</v>
      </c>
      <c r="C6" s="105" t="s">
        <v>17</v>
      </c>
      <c r="D6" s="108" t="s">
        <v>19</v>
      </c>
      <c r="E6" s="108"/>
      <c r="F6" s="108"/>
      <c r="G6" s="105" t="s">
        <v>18</v>
      </c>
      <c r="H6" s="36"/>
      <c r="I6" s="60" t="str">
        <f>"รวมหมู่ที่ "&amp;J3</f>
        <v>รวมหมู่ที่ 1</v>
      </c>
      <c r="J6" s="68">
        <f>COUNTA(C9:C208)</f>
        <v>0</v>
      </c>
      <c r="K6" s="62">
        <f>D209</f>
        <v>0</v>
      </c>
      <c r="L6" s="62">
        <f>E209</f>
        <v>0</v>
      </c>
      <c r="M6" s="63">
        <f>F209</f>
        <v>0</v>
      </c>
      <c r="N6" s="61">
        <f>G209</f>
        <v>0</v>
      </c>
    </row>
    <row r="7" spans="1:16" ht="73.5" customHeight="1" x14ac:dyDescent="0.45">
      <c r="A7" s="94"/>
      <c r="B7" s="94"/>
      <c r="C7" s="106"/>
      <c r="D7" s="74" t="s">
        <v>28</v>
      </c>
      <c r="E7" s="75" t="s">
        <v>29</v>
      </c>
      <c r="F7" s="75" t="s">
        <v>30</v>
      </c>
      <c r="G7" s="106"/>
      <c r="H7" s="36"/>
      <c r="I7" s="109" t="s">
        <v>16</v>
      </c>
      <c r="J7" s="109"/>
      <c r="K7" s="109"/>
      <c r="L7" s="109"/>
      <c r="M7" s="109"/>
      <c r="N7" s="109"/>
    </row>
    <row r="8" spans="1:16" x14ac:dyDescent="0.45">
      <c r="A8" s="95"/>
      <c r="B8" s="95"/>
      <c r="C8" s="107"/>
      <c r="D8" s="76" t="s">
        <v>2</v>
      </c>
      <c r="E8" s="76" t="s">
        <v>2</v>
      </c>
      <c r="F8" s="76" t="s">
        <v>3</v>
      </c>
      <c r="G8" s="107"/>
      <c r="H8" s="58" t="s">
        <v>25</v>
      </c>
      <c r="I8" s="64" t="s">
        <v>37</v>
      </c>
      <c r="J8" s="69" t="s">
        <v>36</v>
      </c>
    </row>
    <row r="9" spans="1:16" x14ac:dyDescent="0.45">
      <c r="A9" s="33">
        <v>1</v>
      </c>
      <c r="B9" s="6"/>
      <c r="C9" s="35"/>
      <c r="D9" s="77"/>
      <c r="E9" s="78"/>
      <c r="F9" s="78"/>
      <c r="G9" s="7">
        <f>ROUNDDOWN(IF(C9="",0,IF(IF(D9&gt;5,5,D9)*11780+IF(E9&gt;5,5,E9)*4682+IF(F9&gt;80,80,F9)*368&lt;368,368,IF(D9&gt;5,5,D9)*11780+IF(E9&gt;5,5,E9)*4682+IF(F9&gt;80,80,F9)*368)),2)</f>
        <v>0</v>
      </c>
      <c r="H9" s="34" t="e">
        <f t="shared" ref="H9:H40" si="0">IF(RIGHT(C9,1)-(IF((MOD(SUM((LEFT(C9,1)*13),RIGHT(LEFT(C9,2),1)*12,RIGHT(LEFT(C9,3),1)*11,RIGHT(LEFT(C9,4),1)*10,RIGHT(LEFT(C9,5),1)*9,RIGHT(LEFT(C9,6),1)*8,RIGHT(LEFT(C9,7),1)*7,RIGHT(LEFT(C9,8),1)*6,RIGHT(LEFT(C9,9),1)*5,RIGHT(LEFT(C9,10),1)*4,RIGHT(LEFT(C9,11),1)*3,RIGHT(LEFT(C9,12),1)*2),11))=0,1,IF((MOD(SUM((LEFT(C9,1)*13),RIGHT(LEFT(C9,2),1)*12,RIGHT(LEFT(C9,3),1)*11,RIGHT(LEFT(C9,4),1)*10,RIGHT(LEFT(C9,5),1)*9,RIGHT(LEFT(C9,6),1)*8,RIGHT(LEFT(C9,7),1)*7,RIGHT(LEFT(C9,8),1)*6,RIGHT(LEFT(C9,9),1)*5,RIGHT(LEFT(C9,10),1)*4,RIGHT(LEFT(C9,11),1)*3,RIGHT(LEFT(C9,12),1)*2),11))=1,0,11-(MOD(SUM((LEFT(C9,1)*13),RIGHT(LEFT(C9,2),1)*12,RIGHT(LEFT(C9,3),1)*11,RIGHT(LEFT(C9,4),1)*10,RIGHT(LEFT(C9,5),1)*9,RIGHT(LEFT(C9,6),1)*8,RIGHT(LEFT(C9,7),1)*7,RIGHT(LEFT(C9,8),1)*6,RIGHT(LEFT(C9,9),1)*5,RIGHT(LEFT(C9,10),1)*4,RIGHT(LEFT(C9,11),1)*3,RIGHT(LEFT(C9,12),1)*2),11)))))=0,"TRUE","FALSE")</f>
        <v>#VALUE!</v>
      </c>
      <c r="K9" s="1"/>
    </row>
    <row r="10" spans="1:16" x14ac:dyDescent="0.45">
      <c r="A10" s="33">
        <v>2</v>
      </c>
      <c r="B10" s="6"/>
      <c r="C10" s="35"/>
      <c r="D10" s="77"/>
      <c r="E10" s="78"/>
      <c r="F10" s="78"/>
      <c r="G10" s="7">
        <f t="shared" ref="G10:G73" si="1">ROUNDDOWN(IF(C10="",0,IF(IF(D10&gt;5,5,D10)*11780+IF(E10&gt;5,5,E10)*4682+IF(F10&gt;80,80,F10)*368&lt;368,368,IF(D10&gt;5,5,D10)*11780+IF(E10&gt;5,5,E10)*4682+IF(F10&gt;80,80,F10)*368)),2)</f>
        <v>0</v>
      </c>
      <c r="H10" s="34" t="e">
        <f t="shared" si="0"/>
        <v>#VALUE!</v>
      </c>
      <c r="K10" s="1"/>
    </row>
    <row r="11" spans="1:16" x14ac:dyDescent="0.45">
      <c r="A11" s="33">
        <v>3</v>
      </c>
      <c r="B11" s="6"/>
      <c r="C11" s="35"/>
      <c r="D11" s="77"/>
      <c r="E11" s="78"/>
      <c r="F11" s="78"/>
      <c r="G11" s="7">
        <f t="shared" si="1"/>
        <v>0</v>
      </c>
      <c r="H11" s="34" t="e">
        <f t="shared" si="0"/>
        <v>#VALUE!</v>
      </c>
      <c r="K11" s="1"/>
    </row>
    <row r="12" spans="1:16" x14ac:dyDescent="0.45">
      <c r="A12" s="33">
        <v>4</v>
      </c>
      <c r="B12" s="6"/>
      <c r="C12" s="21"/>
      <c r="D12" s="77"/>
      <c r="E12" s="78"/>
      <c r="F12" s="78"/>
      <c r="G12" s="7">
        <f t="shared" si="1"/>
        <v>0</v>
      </c>
      <c r="H12" s="34" t="e">
        <f t="shared" si="0"/>
        <v>#VALUE!</v>
      </c>
      <c r="K12" s="1"/>
    </row>
    <row r="13" spans="1:16" x14ac:dyDescent="0.45">
      <c r="A13" s="33">
        <v>5</v>
      </c>
      <c r="B13" s="6"/>
      <c r="C13" s="21"/>
      <c r="D13" s="77"/>
      <c r="E13" s="78"/>
      <c r="F13" s="78"/>
      <c r="G13" s="7">
        <f t="shared" si="1"/>
        <v>0</v>
      </c>
      <c r="H13" s="34" t="e">
        <f t="shared" si="0"/>
        <v>#VALUE!</v>
      </c>
      <c r="K13" s="1"/>
    </row>
    <row r="14" spans="1:16" x14ac:dyDescent="0.45">
      <c r="A14" s="33">
        <v>6</v>
      </c>
      <c r="B14" s="6"/>
      <c r="C14" s="21"/>
      <c r="D14" s="77"/>
      <c r="E14" s="78"/>
      <c r="F14" s="78"/>
      <c r="G14" s="7">
        <f t="shared" si="1"/>
        <v>0</v>
      </c>
      <c r="H14" s="34" t="e">
        <f t="shared" si="0"/>
        <v>#VALUE!</v>
      </c>
      <c r="K14" s="1"/>
    </row>
    <row r="15" spans="1:16" x14ac:dyDescent="0.45">
      <c r="A15" s="33">
        <v>7</v>
      </c>
      <c r="B15" s="6"/>
      <c r="C15" s="21"/>
      <c r="D15" s="77"/>
      <c r="E15" s="78"/>
      <c r="F15" s="78"/>
      <c r="G15" s="7">
        <f t="shared" si="1"/>
        <v>0</v>
      </c>
      <c r="H15" s="34" t="e">
        <f t="shared" si="0"/>
        <v>#VALUE!</v>
      </c>
      <c r="J15" s="70"/>
      <c r="K15" s="1"/>
      <c r="L15" s="1"/>
      <c r="M15" s="1"/>
      <c r="N15" s="1"/>
    </row>
    <row r="16" spans="1:16" x14ac:dyDescent="0.45">
      <c r="A16" s="33">
        <v>8</v>
      </c>
      <c r="B16" s="6"/>
      <c r="C16" s="21"/>
      <c r="D16" s="77"/>
      <c r="E16" s="78"/>
      <c r="F16" s="78"/>
      <c r="G16" s="7">
        <f t="shared" si="1"/>
        <v>0</v>
      </c>
      <c r="H16" s="34" t="e">
        <f t="shared" si="0"/>
        <v>#VALUE!</v>
      </c>
      <c r="K16" s="1"/>
    </row>
    <row r="17" spans="1:11" x14ac:dyDescent="0.45">
      <c r="A17" s="33">
        <v>9</v>
      </c>
      <c r="B17" s="6"/>
      <c r="C17" s="21"/>
      <c r="D17" s="77"/>
      <c r="E17" s="78"/>
      <c r="F17" s="78"/>
      <c r="G17" s="7">
        <f t="shared" si="1"/>
        <v>0</v>
      </c>
      <c r="H17" s="34" t="e">
        <f t="shared" si="0"/>
        <v>#VALUE!</v>
      </c>
      <c r="K17" s="1"/>
    </row>
    <row r="18" spans="1:11" x14ac:dyDescent="0.45">
      <c r="A18" s="33">
        <v>10</v>
      </c>
      <c r="B18" s="6"/>
      <c r="C18" s="21"/>
      <c r="D18" s="77"/>
      <c r="E18" s="78"/>
      <c r="F18" s="78"/>
      <c r="G18" s="7">
        <f t="shared" si="1"/>
        <v>0</v>
      </c>
      <c r="H18" s="34" t="e">
        <f t="shared" si="0"/>
        <v>#VALUE!</v>
      </c>
      <c r="I18" s="8"/>
      <c r="K18" s="1"/>
    </row>
    <row r="19" spans="1:11" x14ac:dyDescent="0.45">
      <c r="A19" s="33">
        <v>11</v>
      </c>
      <c r="B19" s="6"/>
      <c r="C19" s="21"/>
      <c r="D19" s="77"/>
      <c r="E19" s="78"/>
      <c r="F19" s="78"/>
      <c r="G19" s="7">
        <f t="shared" si="1"/>
        <v>0</v>
      </c>
      <c r="H19" s="34" t="e">
        <f t="shared" si="0"/>
        <v>#VALUE!</v>
      </c>
      <c r="I19" s="8"/>
      <c r="K19" s="1"/>
    </row>
    <row r="20" spans="1:11" x14ac:dyDescent="0.45">
      <c r="A20" s="33">
        <v>12</v>
      </c>
      <c r="B20" s="6"/>
      <c r="C20" s="21"/>
      <c r="D20" s="77"/>
      <c r="E20" s="78"/>
      <c r="F20" s="78"/>
      <c r="G20" s="7">
        <f t="shared" si="1"/>
        <v>0</v>
      </c>
      <c r="H20" s="34" t="e">
        <f t="shared" si="0"/>
        <v>#VALUE!</v>
      </c>
      <c r="I20" s="8"/>
      <c r="K20" s="1"/>
    </row>
    <row r="21" spans="1:11" x14ac:dyDescent="0.45">
      <c r="A21" s="33">
        <v>13</v>
      </c>
      <c r="B21" s="6"/>
      <c r="C21" s="21"/>
      <c r="D21" s="77"/>
      <c r="E21" s="78"/>
      <c r="F21" s="78"/>
      <c r="G21" s="7">
        <f t="shared" si="1"/>
        <v>0</v>
      </c>
      <c r="H21" s="34" t="e">
        <f t="shared" si="0"/>
        <v>#VALUE!</v>
      </c>
      <c r="I21" s="8"/>
      <c r="K21" s="1"/>
    </row>
    <row r="22" spans="1:11" x14ac:dyDescent="0.45">
      <c r="A22" s="33">
        <v>14</v>
      </c>
      <c r="B22" s="6"/>
      <c r="C22" s="21"/>
      <c r="D22" s="77"/>
      <c r="E22" s="78"/>
      <c r="F22" s="78"/>
      <c r="G22" s="7">
        <f t="shared" si="1"/>
        <v>0</v>
      </c>
      <c r="H22" s="34" t="e">
        <f t="shared" si="0"/>
        <v>#VALUE!</v>
      </c>
      <c r="I22" s="8"/>
      <c r="K22" s="1"/>
    </row>
    <row r="23" spans="1:11" x14ac:dyDescent="0.45">
      <c r="A23" s="33">
        <v>15</v>
      </c>
      <c r="B23" s="6"/>
      <c r="C23" s="21"/>
      <c r="D23" s="77"/>
      <c r="E23" s="78"/>
      <c r="F23" s="78"/>
      <c r="G23" s="7">
        <f t="shared" si="1"/>
        <v>0</v>
      </c>
      <c r="H23" s="34" t="e">
        <f t="shared" si="0"/>
        <v>#VALUE!</v>
      </c>
      <c r="I23" s="8"/>
      <c r="K23" s="1"/>
    </row>
    <row r="24" spans="1:11" x14ac:dyDescent="0.45">
      <c r="A24" s="33">
        <v>16</v>
      </c>
      <c r="B24" s="6"/>
      <c r="C24" s="21"/>
      <c r="D24" s="77"/>
      <c r="E24" s="78"/>
      <c r="F24" s="78"/>
      <c r="G24" s="7">
        <f t="shared" si="1"/>
        <v>0</v>
      </c>
      <c r="H24" s="34" t="e">
        <f t="shared" si="0"/>
        <v>#VALUE!</v>
      </c>
      <c r="I24" s="8"/>
      <c r="K24" s="1"/>
    </row>
    <row r="25" spans="1:11" x14ac:dyDescent="0.45">
      <c r="A25" s="33">
        <v>17</v>
      </c>
      <c r="B25" s="6"/>
      <c r="C25" s="21"/>
      <c r="D25" s="77"/>
      <c r="E25" s="78"/>
      <c r="F25" s="78"/>
      <c r="G25" s="7">
        <f t="shared" si="1"/>
        <v>0</v>
      </c>
      <c r="H25" s="34" t="e">
        <f t="shared" si="0"/>
        <v>#VALUE!</v>
      </c>
      <c r="I25" s="8"/>
      <c r="K25" s="1"/>
    </row>
    <row r="26" spans="1:11" x14ac:dyDescent="0.45">
      <c r="A26" s="33">
        <v>18</v>
      </c>
      <c r="B26" s="6"/>
      <c r="C26" s="21"/>
      <c r="D26" s="77"/>
      <c r="E26" s="78"/>
      <c r="F26" s="78"/>
      <c r="G26" s="7">
        <f t="shared" si="1"/>
        <v>0</v>
      </c>
      <c r="H26" s="34" t="e">
        <f t="shared" si="0"/>
        <v>#VALUE!</v>
      </c>
      <c r="I26" s="8"/>
      <c r="K26" s="1"/>
    </row>
    <row r="27" spans="1:11" x14ac:dyDescent="0.45">
      <c r="A27" s="33">
        <v>19</v>
      </c>
      <c r="B27" s="6"/>
      <c r="C27" s="21"/>
      <c r="D27" s="77"/>
      <c r="E27" s="78"/>
      <c r="F27" s="78"/>
      <c r="G27" s="7">
        <f t="shared" si="1"/>
        <v>0</v>
      </c>
      <c r="H27" s="34" t="e">
        <f t="shared" si="0"/>
        <v>#VALUE!</v>
      </c>
      <c r="I27" s="8"/>
      <c r="K27" s="1"/>
    </row>
    <row r="28" spans="1:11" x14ac:dyDescent="0.45">
      <c r="A28" s="33">
        <v>20</v>
      </c>
      <c r="B28" s="6"/>
      <c r="C28" s="21"/>
      <c r="D28" s="77"/>
      <c r="E28" s="78"/>
      <c r="F28" s="78"/>
      <c r="G28" s="7">
        <f t="shared" si="1"/>
        <v>0</v>
      </c>
      <c r="H28" s="34" t="e">
        <f t="shared" si="0"/>
        <v>#VALUE!</v>
      </c>
      <c r="I28" s="8"/>
      <c r="K28" s="1"/>
    </row>
    <row r="29" spans="1:11" x14ac:dyDescent="0.45">
      <c r="A29" s="33">
        <v>21</v>
      </c>
      <c r="B29" s="6"/>
      <c r="C29" s="21"/>
      <c r="D29" s="77"/>
      <c r="E29" s="78"/>
      <c r="F29" s="78"/>
      <c r="G29" s="7">
        <f t="shared" si="1"/>
        <v>0</v>
      </c>
      <c r="H29" s="34" t="e">
        <f t="shared" si="0"/>
        <v>#VALUE!</v>
      </c>
      <c r="I29" s="8"/>
      <c r="K29" s="1"/>
    </row>
    <row r="30" spans="1:11" x14ac:dyDescent="0.45">
      <c r="A30" s="33">
        <v>22</v>
      </c>
      <c r="B30" s="6"/>
      <c r="C30" s="21"/>
      <c r="D30" s="77"/>
      <c r="E30" s="78"/>
      <c r="F30" s="78"/>
      <c r="G30" s="7">
        <f t="shared" si="1"/>
        <v>0</v>
      </c>
      <c r="H30" s="34" t="e">
        <f t="shared" si="0"/>
        <v>#VALUE!</v>
      </c>
      <c r="I30" s="8"/>
      <c r="K30" s="1"/>
    </row>
    <row r="31" spans="1:11" x14ac:dyDescent="0.45">
      <c r="A31" s="33">
        <v>23</v>
      </c>
      <c r="B31" s="6"/>
      <c r="C31" s="21"/>
      <c r="D31" s="77"/>
      <c r="E31" s="78"/>
      <c r="F31" s="78"/>
      <c r="G31" s="7">
        <f t="shared" si="1"/>
        <v>0</v>
      </c>
      <c r="H31" s="34" t="e">
        <f t="shared" si="0"/>
        <v>#VALUE!</v>
      </c>
      <c r="I31" s="8"/>
      <c r="K31" s="1"/>
    </row>
    <row r="32" spans="1:11" x14ac:dyDescent="0.45">
      <c r="A32" s="33">
        <v>24</v>
      </c>
      <c r="B32" s="6"/>
      <c r="C32" s="21"/>
      <c r="D32" s="77"/>
      <c r="E32" s="78"/>
      <c r="F32" s="78"/>
      <c r="G32" s="7">
        <f t="shared" si="1"/>
        <v>0</v>
      </c>
      <c r="H32" s="34" t="e">
        <f t="shared" si="0"/>
        <v>#VALUE!</v>
      </c>
      <c r="I32" s="8"/>
      <c r="K32" s="1"/>
    </row>
    <row r="33" spans="1:11" x14ac:dyDescent="0.45">
      <c r="A33" s="33">
        <v>25</v>
      </c>
      <c r="B33" s="6"/>
      <c r="C33" s="21"/>
      <c r="D33" s="77"/>
      <c r="E33" s="78"/>
      <c r="F33" s="78"/>
      <c r="G33" s="7">
        <f t="shared" si="1"/>
        <v>0</v>
      </c>
      <c r="H33" s="34" t="e">
        <f t="shared" si="0"/>
        <v>#VALUE!</v>
      </c>
      <c r="I33" s="8"/>
      <c r="K33" s="1"/>
    </row>
    <row r="34" spans="1:11" x14ac:dyDescent="0.45">
      <c r="A34" s="33">
        <v>26</v>
      </c>
      <c r="B34" s="6"/>
      <c r="C34" s="21"/>
      <c r="D34" s="77"/>
      <c r="E34" s="78"/>
      <c r="F34" s="78"/>
      <c r="G34" s="7">
        <f t="shared" si="1"/>
        <v>0</v>
      </c>
      <c r="H34" s="34" t="e">
        <f t="shared" si="0"/>
        <v>#VALUE!</v>
      </c>
      <c r="I34" s="8"/>
      <c r="K34" s="1"/>
    </row>
    <row r="35" spans="1:11" x14ac:dyDescent="0.45">
      <c r="A35" s="33">
        <v>27</v>
      </c>
      <c r="B35" s="6"/>
      <c r="C35" s="21"/>
      <c r="D35" s="77"/>
      <c r="E35" s="78"/>
      <c r="F35" s="78"/>
      <c r="G35" s="7">
        <f t="shared" si="1"/>
        <v>0</v>
      </c>
      <c r="H35" s="34" t="e">
        <f t="shared" si="0"/>
        <v>#VALUE!</v>
      </c>
      <c r="I35" s="8"/>
      <c r="K35" s="1"/>
    </row>
    <row r="36" spans="1:11" x14ac:dyDescent="0.45">
      <c r="A36" s="33">
        <v>28</v>
      </c>
      <c r="B36" s="6"/>
      <c r="C36" s="21"/>
      <c r="D36" s="77"/>
      <c r="E36" s="78"/>
      <c r="F36" s="78"/>
      <c r="G36" s="7">
        <f t="shared" si="1"/>
        <v>0</v>
      </c>
      <c r="H36" s="34" t="e">
        <f t="shared" si="0"/>
        <v>#VALUE!</v>
      </c>
      <c r="I36" s="8"/>
      <c r="K36" s="1"/>
    </row>
    <row r="37" spans="1:11" x14ac:dyDescent="0.45">
      <c r="A37" s="33">
        <v>29</v>
      </c>
      <c r="B37" s="6"/>
      <c r="C37" s="21"/>
      <c r="D37" s="77"/>
      <c r="E37" s="78"/>
      <c r="F37" s="78"/>
      <c r="G37" s="7">
        <f t="shared" si="1"/>
        <v>0</v>
      </c>
      <c r="H37" s="34" t="e">
        <f t="shared" si="0"/>
        <v>#VALUE!</v>
      </c>
      <c r="I37" s="8"/>
      <c r="K37" s="1"/>
    </row>
    <row r="38" spans="1:11" x14ac:dyDescent="0.45">
      <c r="A38" s="33">
        <v>30</v>
      </c>
      <c r="B38" s="6"/>
      <c r="C38" s="21"/>
      <c r="D38" s="77"/>
      <c r="E38" s="78"/>
      <c r="F38" s="78"/>
      <c r="G38" s="7">
        <f t="shared" si="1"/>
        <v>0</v>
      </c>
      <c r="H38" s="34" t="e">
        <f t="shared" si="0"/>
        <v>#VALUE!</v>
      </c>
      <c r="I38" s="8"/>
      <c r="K38" s="1"/>
    </row>
    <row r="39" spans="1:11" x14ac:dyDescent="0.45">
      <c r="A39" s="33">
        <v>31</v>
      </c>
      <c r="B39" s="6"/>
      <c r="C39" s="21"/>
      <c r="D39" s="77"/>
      <c r="E39" s="78"/>
      <c r="F39" s="78"/>
      <c r="G39" s="7">
        <f t="shared" si="1"/>
        <v>0</v>
      </c>
      <c r="H39" s="34" t="e">
        <f t="shared" si="0"/>
        <v>#VALUE!</v>
      </c>
      <c r="I39" s="8"/>
      <c r="K39" s="1"/>
    </row>
    <row r="40" spans="1:11" x14ac:dyDescent="0.45">
      <c r="A40" s="33">
        <v>32</v>
      </c>
      <c r="B40" s="6"/>
      <c r="C40" s="21"/>
      <c r="D40" s="77"/>
      <c r="E40" s="78"/>
      <c r="F40" s="78"/>
      <c r="G40" s="7">
        <f t="shared" si="1"/>
        <v>0</v>
      </c>
      <c r="H40" s="34" t="e">
        <f t="shared" si="0"/>
        <v>#VALUE!</v>
      </c>
      <c r="I40" s="8"/>
      <c r="K40" s="1"/>
    </row>
    <row r="41" spans="1:11" x14ac:dyDescent="0.45">
      <c r="A41" s="33">
        <v>33</v>
      </c>
      <c r="B41" s="6"/>
      <c r="C41" s="21"/>
      <c r="D41" s="77"/>
      <c r="E41" s="78"/>
      <c r="F41" s="78"/>
      <c r="G41" s="7">
        <f t="shared" si="1"/>
        <v>0</v>
      </c>
      <c r="H41" s="34" t="e">
        <f t="shared" ref="H41:H72" si="2">IF(RIGHT(C41,1)-(IF((MOD(SUM((LEFT(C41,1)*13),RIGHT(LEFT(C41,2),1)*12,RIGHT(LEFT(C41,3),1)*11,RIGHT(LEFT(C41,4),1)*10,RIGHT(LEFT(C41,5),1)*9,RIGHT(LEFT(C41,6),1)*8,RIGHT(LEFT(C41,7),1)*7,RIGHT(LEFT(C41,8),1)*6,RIGHT(LEFT(C41,9),1)*5,RIGHT(LEFT(C41,10),1)*4,RIGHT(LEFT(C41,11),1)*3,RIGHT(LEFT(C41,12),1)*2),11))=0,1,IF((MOD(SUM((LEFT(C41,1)*13),RIGHT(LEFT(C41,2),1)*12,RIGHT(LEFT(C41,3),1)*11,RIGHT(LEFT(C41,4),1)*10,RIGHT(LEFT(C41,5),1)*9,RIGHT(LEFT(C41,6),1)*8,RIGHT(LEFT(C41,7),1)*7,RIGHT(LEFT(C41,8),1)*6,RIGHT(LEFT(C41,9),1)*5,RIGHT(LEFT(C41,10),1)*4,RIGHT(LEFT(C41,11),1)*3,RIGHT(LEFT(C41,12),1)*2),11))=1,0,11-(MOD(SUM((LEFT(C41,1)*13),RIGHT(LEFT(C41,2),1)*12,RIGHT(LEFT(C41,3),1)*11,RIGHT(LEFT(C41,4),1)*10,RIGHT(LEFT(C41,5),1)*9,RIGHT(LEFT(C41,6),1)*8,RIGHT(LEFT(C41,7),1)*7,RIGHT(LEFT(C41,8),1)*6,RIGHT(LEFT(C41,9),1)*5,RIGHT(LEFT(C41,10),1)*4,RIGHT(LEFT(C41,11),1)*3,RIGHT(LEFT(C41,12),1)*2),11)))))=0,"TRUE","FALSE")</f>
        <v>#VALUE!</v>
      </c>
      <c r="I41" s="8"/>
      <c r="K41" s="1"/>
    </row>
    <row r="42" spans="1:11" x14ac:dyDescent="0.45">
      <c r="A42" s="33">
        <v>34</v>
      </c>
      <c r="B42" s="6"/>
      <c r="C42" s="21"/>
      <c r="D42" s="77"/>
      <c r="E42" s="78"/>
      <c r="F42" s="78"/>
      <c r="G42" s="7">
        <f t="shared" si="1"/>
        <v>0</v>
      </c>
      <c r="H42" s="34" t="e">
        <f t="shared" si="2"/>
        <v>#VALUE!</v>
      </c>
      <c r="I42" s="8"/>
      <c r="K42" s="1"/>
    </row>
    <row r="43" spans="1:11" x14ac:dyDescent="0.45">
      <c r="A43" s="33">
        <v>35</v>
      </c>
      <c r="B43" s="6"/>
      <c r="C43" s="21"/>
      <c r="D43" s="77"/>
      <c r="E43" s="78"/>
      <c r="F43" s="78"/>
      <c r="G43" s="7">
        <f t="shared" si="1"/>
        <v>0</v>
      </c>
      <c r="H43" s="34" t="e">
        <f t="shared" si="2"/>
        <v>#VALUE!</v>
      </c>
      <c r="I43" s="8"/>
      <c r="K43" s="1"/>
    </row>
    <row r="44" spans="1:11" x14ac:dyDescent="0.45">
      <c r="A44" s="33">
        <v>36</v>
      </c>
      <c r="B44" s="6"/>
      <c r="C44" s="21"/>
      <c r="D44" s="77"/>
      <c r="E44" s="78"/>
      <c r="F44" s="78"/>
      <c r="G44" s="7">
        <f t="shared" si="1"/>
        <v>0</v>
      </c>
      <c r="H44" s="34" t="e">
        <f t="shared" si="2"/>
        <v>#VALUE!</v>
      </c>
      <c r="I44" s="8"/>
      <c r="K44" s="1"/>
    </row>
    <row r="45" spans="1:11" x14ac:dyDescent="0.45">
      <c r="A45" s="33">
        <v>37</v>
      </c>
      <c r="B45" s="6"/>
      <c r="C45" s="21"/>
      <c r="D45" s="77"/>
      <c r="E45" s="78"/>
      <c r="F45" s="78"/>
      <c r="G45" s="7">
        <f t="shared" si="1"/>
        <v>0</v>
      </c>
      <c r="H45" s="34" t="e">
        <f t="shared" si="2"/>
        <v>#VALUE!</v>
      </c>
      <c r="I45" s="8"/>
      <c r="K45" s="1"/>
    </row>
    <row r="46" spans="1:11" x14ac:dyDescent="0.45">
      <c r="A46" s="33">
        <v>38</v>
      </c>
      <c r="B46" s="6"/>
      <c r="C46" s="21"/>
      <c r="D46" s="77"/>
      <c r="E46" s="78"/>
      <c r="F46" s="78"/>
      <c r="G46" s="7">
        <f t="shared" si="1"/>
        <v>0</v>
      </c>
      <c r="H46" s="34" t="e">
        <f t="shared" si="2"/>
        <v>#VALUE!</v>
      </c>
      <c r="I46" s="8"/>
      <c r="K46" s="1"/>
    </row>
    <row r="47" spans="1:11" x14ac:dyDescent="0.45">
      <c r="A47" s="33">
        <v>39</v>
      </c>
      <c r="B47" s="6"/>
      <c r="C47" s="21"/>
      <c r="D47" s="77"/>
      <c r="E47" s="78"/>
      <c r="F47" s="78"/>
      <c r="G47" s="7">
        <f t="shared" si="1"/>
        <v>0</v>
      </c>
      <c r="H47" s="34" t="e">
        <f t="shared" si="2"/>
        <v>#VALUE!</v>
      </c>
      <c r="I47" s="8"/>
      <c r="K47" s="1"/>
    </row>
    <row r="48" spans="1:11" x14ac:dyDescent="0.45">
      <c r="A48" s="33">
        <v>40</v>
      </c>
      <c r="B48" s="6"/>
      <c r="C48" s="21"/>
      <c r="D48" s="77"/>
      <c r="E48" s="78"/>
      <c r="F48" s="78"/>
      <c r="G48" s="7">
        <f t="shared" si="1"/>
        <v>0</v>
      </c>
      <c r="H48" s="34" t="e">
        <f t="shared" si="2"/>
        <v>#VALUE!</v>
      </c>
      <c r="I48" s="8"/>
      <c r="K48" s="1"/>
    </row>
    <row r="49" spans="1:11" x14ac:dyDescent="0.45">
      <c r="A49" s="33">
        <v>41</v>
      </c>
      <c r="B49" s="6"/>
      <c r="C49" s="21"/>
      <c r="D49" s="77"/>
      <c r="E49" s="78"/>
      <c r="F49" s="78"/>
      <c r="G49" s="7">
        <f t="shared" si="1"/>
        <v>0</v>
      </c>
      <c r="H49" s="34" t="e">
        <f t="shared" si="2"/>
        <v>#VALUE!</v>
      </c>
      <c r="I49" s="8"/>
      <c r="K49" s="1"/>
    </row>
    <row r="50" spans="1:11" x14ac:dyDescent="0.45">
      <c r="A50" s="33">
        <v>42</v>
      </c>
      <c r="B50" s="6"/>
      <c r="C50" s="21"/>
      <c r="D50" s="77"/>
      <c r="E50" s="78"/>
      <c r="F50" s="78"/>
      <c r="G50" s="7">
        <f t="shared" si="1"/>
        <v>0</v>
      </c>
      <c r="H50" s="34" t="e">
        <f t="shared" si="2"/>
        <v>#VALUE!</v>
      </c>
      <c r="I50" s="8"/>
      <c r="K50" s="1"/>
    </row>
    <row r="51" spans="1:11" x14ac:dyDescent="0.45">
      <c r="A51" s="33">
        <v>43</v>
      </c>
      <c r="B51" s="6"/>
      <c r="C51" s="21"/>
      <c r="D51" s="77"/>
      <c r="E51" s="78"/>
      <c r="F51" s="78"/>
      <c r="G51" s="7">
        <f t="shared" si="1"/>
        <v>0</v>
      </c>
      <c r="H51" s="34" t="e">
        <f t="shared" si="2"/>
        <v>#VALUE!</v>
      </c>
      <c r="I51" s="8"/>
      <c r="K51" s="1"/>
    </row>
    <row r="52" spans="1:11" x14ac:dyDescent="0.45">
      <c r="A52" s="33">
        <v>44</v>
      </c>
      <c r="B52" s="6"/>
      <c r="C52" s="21"/>
      <c r="D52" s="77"/>
      <c r="E52" s="78"/>
      <c r="F52" s="78"/>
      <c r="G52" s="7">
        <f t="shared" si="1"/>
        <v>0</v>
      </c>
      <c r="H52" s="34" t="e">
        <f t="shared" si="2"/>
        <v>#VALUE!</v>
      </c>
      <c r="I52" s="8"/>
      <c r="K52" s="1"/>
    </row>
    <row r="53" spans="1:11" x14ac:dyDescent="0.45">
      <c r="A53" s="33">
        <v>45</v>
      </c>
      <c r="B53" s="6"/>
      <c r="C53" s="21"/>
      <c r="D53" s="77"/>
      <c r="E53" s="78"/>
      <c r="F53" s="78"/>
      <c r="G53" s="7">
        <f t="shared" si="1"/>
        <v>0</v>
      </c>
      <c r="H53" s="34" t="e">
        <f t="shared" si="2"/>
        <v>#VALUE!</v>
      </c>
      <c r="I53" s="8"/>
      <c r="K53" s="1"/>
    </row>
    <row r="54" spans="1:11" x14ac:dyDescent="0.45">
      <c r="A54" s="33">
        <v>46</v>
      </c>
      <c r="B54" s="6"/>
      <c r="C54" s="21"/>
      <c r="D54" s="77"/>
      <c r="E54" s="78"/>
      <c r="F54" s="78"/>
      <c r="G54" s="7">
        <f t="shared" si="1"/>
        <v>0</v>
      </c>
      <c r="H54" s="34" t="e">
        <f t="shared" si="2"/>
        <v>#VALUE!</v>
      </c>
      <c r="I54" s="8"/>
      <c r="K54" s="1"/>
    </row>
    <row r="55" spans="1:11" x14ac:dyDescent="0.45">
      <c r="A55" s="33">
        <v>47</v>
      </c>
      <c r="B55" s="6"/>
      <c r="C55" s="21"/>
      <c r="D55" s="77"/>
      <c r="E55" s="78"/>
      <c r="F55" s="78"/>
      <c r="G55" s="7">
        <f t="shared" si="1"/>
        <v>0</v>
      </c>
      <c r="H55" s="34" t="e">
        <f t="shared" si="2"/>
        <v>#VALUE!</v>
      </c>
      <c r="I55" s="8"/>
      <c r="K55" s="1"/>
    </row>
    <row r="56" spans="1:11" x14ac:dyDescent="0.45">
      <c r="A56" s="33">
        <v>48</v>
      </c>
      <c r="B56" s="6"/>
      <c r="C56" s="21"/>
      <c r="D56" s="77"/>
      <c r="E56" s="78"/>
      <c r="F56" s="78"/>
      <c r="G56" s="7">
        <f t="shared" si="1"/>
        <v>0</v>
      </c>
      <c r="H56" s="34" t="e">
        <f t="shared" si="2"/>
        <v>#VALUE!</v>
      </c>
      <c r="I56" s="8"/>
      <c r="K56" s="1"/>
    </row>
    <row r="57" spans="1:11" x14ac:dyDescent="0.45">
      <c r="A57" s="33">
        <v>49</v>
      </c>
      <c r="B57" s="6"/>
      <c r="C57" s="21"/>
      <c r="D57" s="77"/>
      <c r="E57" s="78"/>
      <c r="F57" s="78"/>
      <c r="G57" s="7">
        <f t="shared" si="1"/>
        <v>0</v>
      </c>
      <c r="H57" s="34" t="e">
        <f t="shared" si="2"/>
        <v>#VALUE!</v>
      </c>
      <c r="I57" s="8"/>
      <c r="K57" s="1"/>
    </row>
    <row r="58" spans="1:11" x14ac:dyDescent="0.45">
      <c r="A58" s="33">
        <v>50</v>
      </c>
      <c r="B58" s="6"/>
      <c r="C58" s="21"/>
      <c r="D58" s="77"/>
      <c r="E58" s="78"/>
      <c r="F58" s="78"/>
      <c r="G58" s="7">
        <f t="shared" si="1"/>
        <v>0</v>
      </c>
      <c r="H58" s="34" t="e">
        <f t="shared" si="2"/>
        <v>#VALUE!</v>
      </c>
      <c r="I58" s="8"/>
      <c r="K58" s="1"/>
    </row>
    <row r="59" spans="1:11" x14ac:dyDescent="0.45">
      <c r="A59" s="33">
        <v>51</v>
      </c>
      <c r="B59" s="6"/>
      <c r="C59" s="21"/>
      <c r="D59" s="77"/>
      <c r="E59" s="78"/>
      <c r="F59" s="78"/>
      <c r="G59" s="7">
        <f t="shared" si="1"/>
        <v>0</v>
      </c>
      <c r="H59" s="34" t="e">
        <f t="shared" si="2"/>
        <v>#VALUE!</v>
      </c>
      <c r="I59" s="8"/>
      <c r="K59" s="1"/>
    </row>
    <row r="60" spans="1:11" x14ac:dyDescent="0.45">
      <c r="A60" s="33">
        <v>52</v>
      </c>
      <c r="B60" s="6"/>
      <c r="C60" s="21"/>
      <c r="D60" s="77"/>
      <c r="E60" s="78"/>
      <c r="F60" s="78"/>
      <c r="G60" s="7">
        <f t="shared" si="1"/>
        <v>0</v>
      </c>
      <c r="H60" s="34" t="e">
        <f t="shared" si="2"/>
        <v>#VALUE!</v>
      </c>
      <c r="I60" s="8"/>
      <c r="K60" s="1"/>
    </row>
    <row r="61" spans="1:11" x14ac:dyDescent="0.45">
      <c r="A61" s="33">
        <v>53</v>
      </c>
      <c r="B61" s="6"/>
      <c r="C61" s="21"/>
      <c r="D61" s="77"/>
      <c r="E61" s="78"/>
      <c r="F61" s="78"/>
      <c r="G61" s="7">
        <f t="shared" si="1"/>
        <v>0</v>
      </c>
      <c r="H61" s="34" t="e">
        <f t="shared" si="2"/>
        <v>#VALUE!</v>
      </c>
      <c r="I61" s="8"/>
      <c r="K61" s="1"/>
    </row>
    <row r="62" spans="1:11" x14ac:dyDescent="0.45">
      <c r="A62" s="33">
        <v>54</v>
      </c>
      <c r="B62" s="6"/>
      <c r="C62" s="21"/>
      <c r="D62" s="77"/>
      <c r="E62" s="78"/>
      <c r="F62" s="78"/>
      <c r="G62" s="7">
        <f t="shared" si="1"/>
        <v>0</v>
      </c>
      <c r="H62" s="34" t="e">
        <f t="shared" si="2"/>
        <v>#VALUE!</v>
      </c>
      <c r="I62" s="8"/>
      <c r="K62" s="1"/>
    </row>
    <row r="63" spans="1:11" x14ac:dyDescent="0.45">
      <c r="A63" s="33">
        <v>55</v>
      </c>
      <c r="B63" s="6"/>
      <c r="C63" s="21"/>
      <c r="D63" s="77"/>
      <c r="E63" s="78"/>
      <c r="F63" s="78"/>
      <c r="G63" s="7">
        <f t="shared" si="1"/>
        <v>0</v>
      </c>
      <c r="H63" s="34" t="e">
        <f t="shared" si="2"/>
        <v>#VALUE!</v>
      </c>
      <c r="I63" s="8"/>
      <c r="K63" s="1"/>
    </row>
    <row r="64" spans="1:11" x14ac:dyDescent="0.45">
      <c r="A64" s="33">
        <v>56</v>
      </c>
      <c r="B64" s="6"/>
      <c r="C64" s="21"/>
      <c r="D64" s="77"/>
      <c r="E64" s="78"/>
      <c r="F64" s="78"/>
      <c r="G64" s="7">
        <f t="shared" si="1"/>
        <v>0</v>
      </c>
      <c r="H64" s="34" t="e">
        <f t="shared" si="2"/>
        <v>#VALUE!</v>
      </c>
      <c r="I64" s="8"/>
      <c r="K64" s="1"/>
    </row>
    <row r="65" spans="1:11" x14ac:dyDescent="0.45">
      <c r="A65" s="33">
        <v>57</v>
      </c>
      <c r="B65" s="6"/>
      <c r="C65" s="21"/>
      <c r="D65" s="77"/>
      <c r="E65" s="78"/>
      <c r="F65" s="78"/>
      <c r="G65" s="7">
        <f t="shared" si="1"/>
        <v>0</v>
      </c>
      <c r="H65" s="34" t="e">
        <f t="shared" si="2"/>
        <v>#VALUE!</v>
      </c>
      <c r="I65" s="8"/>
      <c r="K65" s="1"/>
    </row>
    <row r="66" spans="1:11" x14ac:dyDescent="0.45">
      <c r="A66" s="33">
        <v>58</v>
      </c>
      <c r="B66" s="6"/>
      <c r="C66" s="21"/>
      <c r="D66" s="77"/>
      <c r="E66" s="78"/>
      <c r="F66" s="78"/>
      <c r="G66" s="7">
        <f t="shared" si="1"/>
        <v>0</v>
      </c>
      <c r="H66" s="34" t="e">
        <f t="shared" si="2"/>
        <v>#VALUE!</v>
      </c>
      <c r="I66" s="8"/>
      <c r="K66" s="1"/>
    </row>
    <row r="67" spans="1:11" x14ac:dyDescent="0.45">
      <c r="A67" s="33">
        <v>59</v>
      </c>
      <c r="B67" s="6"/>
      <c r="C67" s="21"/>
      <c r="D67" s="77"/>
      <c r="E67" s="78"/>
      <c r="F67" s="78"/>
      <c r="G67" s="7">
        <f t="shared" si="1"/>
        <v>0</v>
      </c>
      <c r="H67" s="34" t="e">
        <f t="shared" si="2"/>
        <v>#VALUE!</v>
      </c>
      <c r="I67" s="8"/>
      <c r="K67" s="1"/>
    </row>
    <row r="68" spans="1:11" x14ac:dyDescent="0.45">
      <c r="A68" s="33">
        <v>60</v>
      </c>
      <c r="B68" s="6"/>
      <c r="C68" s="21"/>
      <c r="D68" s="77"/>
      <c r="E68" s="78"/>
      <c r="F68" s="78"/>
      <c r="G68" s="7">
        <f t="shared" si="1"/>
        <v>0</v>
      </c>
      <c r="H68" s="34" t="e">
        <f t="shared" si="2"/>
        <v>#VALUE!</v>
      </c>
      <c r="I68" s="8"/>
      <c r="K68" s="1"/>
    </row>
    <row r="69" spans="1:11" x14ac:dyDescent="0.45">
      <c r="A69" s="33">
        <v>61</v>
      </c>
      <c r="B69" s="6"/>
      <c r="C69" s="21"/>
      <c r="D69" s="77"/>
      <c r="E69" s="78"/>
      <c r="F69" s="78"/>
      <c r="G69" s="7">
        <f t="shared" si="1"/>
        <v>0</v>
      </c>
      <c r="H69" s="34" t="e">
        <f t="shared" si="2"/>
        <v>#VALUE!</v>
      </c>
      <c r="I69" s="8"/>
      <c r="K69" s="1"/>
    </row>
    <row r="70" spans="1:11" x14ac:dyDescent="0.45">
      <c r="A70" s="33">
        <v>62</v>
      </c>
      <c r="B70" s="6"/>
      <c r="C70" s="21"/>
      <c r="D70" s="77"/>
      <c r="E70" s="78"/>
      <c r="F70" s="78"/>
      <c r="G70" s="7">
        <f t="shared" si="1"/>
        <v>0</v>
      </c>
      <c r="H70" s="34" t="e">
        <f t="shared" si="2"/>
        <v>#VALUE!</v>
      </c>
      <c r="I70" s="8"/>
      <c r="K70" s="1"/>
    </row>
    <row r="71" spans="1:11" x14ac:dyDescent="0.45">
      <c r="A71" s="33">
        <v>63</v>
      </c>
      <c r="B71" s="6"/>
      <c r="C71" s="21"/>
      <c r="D71" s="77"/>
      <c r="E71" s="78"/>
      <c r="F71" s="78"/>
      <c r="G71" s="7">
        <f t="shared" si="1"/>
        <v>0</v>
      </c>
      <c r="H71" s="34" t="e">
        <f t="shared" si="2"/>
        <v>#VALUE!</v>
      </c>
      <c r="I71" s="8"/>
      <c r="K71" s="1"/>
    </row>
    <row r="72" spans="1:11" x14ac:dyDescent="0.45">
      <c r="A72" s="33">
        <v>64</v>
      </c>
      <c r="B72" s="6"/>
      <c r="C72" s="21"/>
      <c r="D72" s="77"/>
      <c r="E72" s="78"/>
      <c r="F72" s="78"/>
      <c r="G72" s="7">
        <f t="shared" si="1"/>
        <v>0</v>
      </c>
      <c r="H72" s="34" t="e">
        <f t="shared" si="2"/>
        <v>#VALUE!</v>
      </c>
      <c r="I72" s="8"/>
      <c r="K72" s="1"/>
    </row>
    <row r="73" spans="1:11" x14ac:dyDescent="0.45">
      <c r="A73" s="33">
        <v>65</v>
      </c>
      <c r="B73" s="6"/>
      <c r="C73" s="21"/>
      <c r="D73" s="77"/>
      <c r="E73" s="78"/>
      <c r="F73" s="78"/>
      <c r="G73" s="7">
        <f t="shared" si="1"/>
        <v>0</v>
      </c>
      <c r="H73" s="34" t="e">
        <f t="shared" ref="H73:H104" si="3">IF(RIGHT(C73,1)-(IF((MOD(SUM((LEFT(C73,1)*13),RIGHT(LEFT(C73,2),1)*12,RIGHT(LEFT(C73,3),1)*11,RIGHT(LEFT(C73,4),1)*10,RIGHT(LEFT(C73,5),1)*9,RIGHT(LEFT(C73,6),1)*8,RIGHT(LEFT(C73,7),1)*7,RIGHT(LEFT(C73,8),1)*6,RIGHT(LEFT(C73,9),1)*5,RIGHT(LEFT(C73,10),1)*4,RIGHT(LEFT(C73,11),1)*3,RIGHT(LEFT(C73,12),1)*2),11))=0,1,IF((MOD(SUM((LEFT(C73,1)*13),RIGHT(LEFT(C73,2),1)*12,RIGHT(LEFT(C73,3),1)*11,RIGHT(LEFT(C73,4),1)*10,RIGHT(LEFT(C73,5),1)*9,RIGHT(LEFT(C73,6),1)*8,RIGHT(LEFT(C73,7),1)*7,RIGHT(LEFT(C73,8),1)*6,RIGHT(LEFT(C73,9),1)*5,RIGHT(LEFT(C73,10),1)*4,RIGHT(LEFT(C73,11),1)*3,RIGHT(LEFT(C73,12),1)*2),11))=1,0,11-(MOD(SUM((LEFT(C73,1)*13),RIGHT(LEFT(C73,2),1)*12,RIGHT(LEFT(C73,3),1)*11,RIGHT(LEFT(C73,4),1)*10,RIGHT(LEFT(C73,5),1)*9,RIGHT(LEFT(C73,6),1)*8,RIGHT(LEFT(C73,7),1)*7,RIGHT(LEFT(C73,8),1)*6,RIGHT(LEFT(C73,9),1)*5,RIGHT(LEFT(C73,10),1)*4,RIGHT(LEFT(C73,11),1)*3,RIGHT(LEFT(C73,12),1)*2),11)))))=0,"TRUE","FALSE")</f>
        <v>#VALUE!</v>
      </c>
      <c r="I73" s="8"/>
      <c r="K73" s="1"/>
    </row>
    <row r="74" spans="1:11" x14ac:dyDescent="0.45">
      <c r="A74" s="33">
        <v>66</v>
      </c>
      <c r="B74" s="6"/>
      <c r="C74" s="21"/>
      <c r="D74" s="77"/>
      <c r="E74" s="78"/>
      <c r="F74" s="78"/>
      <c r="G74" s="7">
        <f t="shared" ref="G74:G137" si="4">ROUNDDOWN(IF(C74="",0,IF(IF(D74&gt;5,5,D74)*11780+IF(E74&gt;5,5,E74)*4682+IF(F74&gt;80,80,F74)*368&lt;368,368,IF(D74&gt;5,5,D74)*11780+IF(E74&gt;5,5,E74)*4682+IF(F74&gt;80,80,F74)*368)),2)</f>
        <v>0</v>
      </c>
      <c r="H74" s="34" t="e">
        <f t="shared" si="3"/>
        <v>#VALUE!</v>
      </c>
      <c r="I74" s="8"/>
      <c r="K74" s="1"/>
    </row>
    <row r="75" spans="1:11" x14ac:dyDescent="0.45">
      <c r="A75" s="33">
        <v>67</v>
      </c>
      <c r="B75" s="6"/>
      <c r="C75" s="21"/>
      <c r="D75" s="77"/>
      <c r="E75" s="78"/>
      <c r="F75" s="78"/>
      <c r="G75" s="7">
        <f t="shared" si="4"/>
        <v>0</v>
      </c>
      <c r="H75" s="34" t="e">
        <f t="shared" si="3"/>
        <v>#VALUE!</v>
      </c>
      <c r="I75" s="8"/>
      <c r="K75" s="1"/>
    </row>
    <row r="76" spans="1:11" x14ac:dyDescent="0.45">
      <c r="A76" s="33">
        <v>68</v>
      </c>
      <c r="B76" s="6"/>
      <c r="C76" s="21"/>
      <c r="D76" s="77"/>
      <c r="E76" s="78"/>
      <c r="F76" s="78"/>
      <c r="G76" s="7">
        <f t="shared" si="4"/>
        <v>0</v>
      </c>
      <c r="H76" s="34" t="e">
        <f t="shared" si="3"/>
        <v>#VALUE!</v>
      </c>
      <c r="I76" s="8"/>
      <c r="K76" s="1"/>
    </row>
    <row r="77" spans="1:11" x14ac:dyDescent="0.45">
      <c r="A77" s="33">
        <v>69</v>
      </c>
      <c r="B77" s="6"/>
      <c r="C77" s="21"/>
      <c r="D77" s="77"/>
      <c r="E77" s="78"/>
      <c r="F77" s="78"/>
      <c r="G77" s="7">
        <f t="shared" si="4"/>
        <v>0</v>
      </c>
      <c r="H77" s="34" t="e">
        <f t="shared" si="3"/>
        <v>#VALUE!</v>
      </c>
      <c r="I77" s="8"/>
      <c r="K77" s="1"/>
    </row>
    <row r="78" spans="1:11" x14ac:dyDescent="0.45">
      <c r="A78" s="33">
        <v>70</v>
      </c>
      <c r="B78" s="6"/>
      <c r="C78" s="21"/>
      <c r="D78" s="77"/>
      <c r="E78" s="78"/>
      <c r="F78" s="78"/>
      <c r="G78" s="7">
        <f t="shared" si="4"/>
        <v>0</v>
      </c>
      <c r="H78" s="34" t="e">
        <f t="shared" si="3"/>
        <v>#VALUE!</v>
      </c>
      <c r="I78" s="8"/>
      <c r="K78" s="1"/>
    </row>
    <row r="79" spans="1:11" x14ac:dyDescent="0.45">
      <c r="A79" s="33">
        <v>71</v>
      </c>
      <c r="B79" s="6"/>
      <c r="C79" s="21"/>
      <c r="D79" s="77"/>
      <c r="E79" s="78"/>
      <c r="F79" s="78"/>
      <c r="G79" s="7">
        <f t="shared" si="4"/>
        <v>0</v>
      </c>
      <c r="H79" s="34" t="e">
        <f t="shared" si="3"/>
        <v>#VALUE!</v>
      </c>
      <c r="I79" s="8"/>
      <c r="K79" s="1"/>
    </row>
    <row r="80" spans="1:11" x14ac:dyDescent="0.45">
      <c r="A80" s="33">
        <v>72</v>
      </c>
      <c r="B80" s="6"/>
      <c r="C80" s="21"/>
      <c r="D80" s="77"/>
      <c r="E80" s="78"/>
      <c r="F80" s="78"/>
      <c r="G80" s="7">
        <f t="shared" si="4"/>
        <v>0</v>
      </c>
      <c r="H80" s="34" t="e">
        <f t="shared" si="3"/>
        <v>#VALUE!</v>
      </c>
      <c r="I80" s="8"/>
      <c r="K80" s="1"/>
    </row>
    <row r="81" spans="1:11" x14ac:dyDescent="0.45">
      <c r="A81" s="33">
        <v>73</v>
      </c>
      <c r="B81" s="6"/>
      <c r="C81" s="21"/>
      <c r="D81" s="77"/>
      <c r="E81" s="78"/>
      <c r="F81" s="78"/>
      <c r="G81" s="7">
        <f t="shared" si="4"/>
        <v>0</v>
      </c>
      <c r="H81" s="34" t="e">
        <f t="shared" si="3"/>
        <v>#VALUE!</v>
      </c>
      <c r="I81" s="8"/>
      <c r="K81" s="1"/>
    </row>
    <row r="82" spans="1:11" x14ac:dyDescent="0.45">
      <c r="A82" s="33">
        <v>74</v>
      </c>
      <c r="B82" s="6"/>
      <c r="C82" s="21"/>
      <c r="D82" s="77"/>
      <c r="E82" s="78"/>
      <c r="F82" s="78"/>
      <c r="G82" s="7">
        <f t="shared" si="4"/>
        <v>0</v>
      </c>
      <c r="H82" s="34" t="e">
        <f t="shared" si="3"/>
        <v>#VALUE!</v>
      </c>
      <c r="I82" s="8"/>
      <c r="K82" s="1"/>
    </row>
    <row r="83" spans="1:11" x14ac:dyDescent="0.45">
      <c r="A83" s="33">
        <v>75</v>
      </c>
      <c r="B83" s="6"/>
      <c r="C83" s="21"/>
      <c r="D83" s="77"/>
      <c r="E83" s="78"/>
      <c r="F83" s="78"/>
      <c r="G83" s="7">
        <f t="shared" si="4"/>
        <v>0</v>
      </c>
      <c r="H83" s="34" t="e">
        <f t="shared" si="3"/>
        <v>#VALUE!</v>
      </c>
      <c r="I83" s="8"/>
      <c r="K83" s="1"/>
    </row>
    <row r="84" spans="1:11" x14ac:dyDescent="0.45">
      <c r="A84" s="33">
        <v>76</v>
      </c>
      <c r="B84" s="6"/>
      <c r="C84" s="21"/>
      <c r="D84" s="77"/>
      <c r="E84" s="78"/>
      <c r="F84" s="78"/>
      <c r="G84" s="7">
        <f t="shared" si="4"/>
        <v>0</v>
      </c>
      <c r="H84" s="34" t="e">
        <f t="shared" si="3"/>
        <v>#VALUE!</v>
      </c>
      <c r="I84" s="8"/>
      <c r="K84" s="1"/>
    </row>
    <row r="85" spans="1:11" x14ac:dyDescent="0.45">
      <c r="A85" s="33">
        <v>77</v>
      </c>
      <c r="B85" s="6"/>
      <c r="C85" s="21"/>
      <c r="D85" s="77"/>
      <c r="E85" s="78"/>
      <c r="F85" s="78"/>
      <c r="G85" s="7">
        <f t="shared" si="4"/>
        <v>0</v>
      </c>
      <c r="H85" s="34" t="e">
        <f t="shared" si="3"/>
        <v>#VALUE!</v>
      </c>
      <c r="I85" s="8"/>
      <c r="K85" s="1"/>
    </row>
    <row r="86" spans="1:11" x14ac:dyDescent="0.45">
      <c r="A86" s="33">
        <v>78</v>
      </c>
      <c r="B86" s="6"/>
      <c r="C86" s="21"/>
      <c r="D86" s="77"/>
      <c r="E86" s="78"/>
      <c r="F86" s="78"/>
      <c r="G86" s="7">
        <f t="shared" si="4"/>
        <v>0</v>
      </c>
      <c r="H86" s="34" t="e">
        <f t="shared" si="3"/>
        <v>#VALUE!</v>
      </c>
      <c r="I86" s="8"/>
      <c r="K86" s="1"/>
    </row>
    <row r="87" spans="1:11" x14ac:dyDescent="0.45">
      <c r="A87" s="33">
        <v>79</v>
      </c>
      <c r="B87" s="6"/>
      <c r="C87" s="21"/>
      <c r="D87" s="77"/>
      <c r="E87" s="78"/>
      <c r="F87" s="78"/>
      <c r="G87" s="7">
        <f t="shared" si="4"/>
        <v>0</v>
      </c>
      <c r="H87" s="34" t="e">
        <f t="shared" si="3"/>
        <v>#VALUE!</v>
      </c>
      <c r="I87" s="8"/>
      <c r="K87" s="1"/>
    </row>
    <row r="88" spans="1:11" x14ac:dyDescent="0.45">
      <c r="A88" s="33">
        <v>80</v>
      </c>
      <c r="B88" s="6"/>
      <c r="C88" s="21"/>
      <c r="D88" s="77"/>
      <c r="E88" s="78"/>
      <c r="F88" s="78"/>
      <c r="G88" s="7">
        <f t="shared" si="4"/>
        <v>0</v>
      </c>
      <c r="H88" s="34" t="e">
        <f t="shared" si="3"/>
        <v>#VALUE!</v>
      </c>
      <c r="I88" s="8"/>
      <c r="K88" s="1"/>
    </row>
    <row r="89" spans="1:11" x14ac:dyDescent="0.45">
      <c r="A89" s="33">
        <v>81</v>
      </c>
      <c r="B89" s="6"/>
      <c r="C89" s="21"/>
      <c r="D89" s="77"/>
      <c r="E89" s="78"/>
      <c r="F89" s="78"/>
      <c r="G89" s="7">
        <f t="shared" si="4"/>
        <v>0</v>
      </c>
      <c r="H89" s="34" t="e">
        <f t="shared" si="3"/>
        <v>#VALUE!</v>
      </c>
      <c r="I89" s="8"/>
      <c r="K89" s="1"/>
    </row>
    <row r="90" spans="1:11" x14ac:dyDescent="0.45">
      <c r="A90" s="33">
        <v>82</v>
      </c>
      <c r="B90" s="6"/>
      <c r="C90" s="21"/>
      <c r="D90" s="77"/>
      <c r="E90" s="78"/>
      <c r="F90" s="78"/>
      <c r="G90" s="7">
        <f t="shared" si="4"/>
        <v>0</v>
      </c>
      <c r="H90" s="34" t="e">
        <f t="shared" si="3"/>
        <v>#VALUE!</v>
      </c>
      <c r="I90" s="8"/>
      <c r="K90" s="1"/>
    </row>
    <row r="91" spans="1:11" x14ac:dyDescent="0.45">
      <c r="A91" s="33">
        <v>83</v>
      </c>
      <c r="B91" s="6"/>
      <c r="C91" s="21"/>
      <c r="D91" s="77"/>
      <c r="E91" s="78"/>
      <c r="F91" s="78"/>
      <c r="G91" s="7">
        <f t="shared" si="4"/>
        <v>0</v>
      </c>
      <c r="H91" s="34" t="e">
        <f t="shared" si="3"/>
        <v>#VALUE!</v>
      </c>
      <c r="I91" s="8"/>
      <c r="K91" s="1"/>
    </row>
    <row r="92" spans="1:11" x14ac:dyDescent="0.45">
      <c r="A92" s="33">
        <v>84</v>
      </c>
      <c r="B92" s="6"/>
      <c r="C92" s="21"/>
      <c r="D92" s="77"/>
      <c r="E92" s="78"/>
      <c r="F92" s="78"/>
      <c r="G92" s="7">
        <f t="shared" si="4"/>
        <v>0</v>
      </c>
      <c r="H92" s="34" t="e">
        <f t="shared" si="3"/>
        <v>#VALUE!</v>
      </c>
      <c r="I92" s="8"/>
      <c r="K92" s="1"/>
    </row>
    <row r="93" spans="1:11" x14ac:dyDescent="0.45">
      <c r="A93" s="33">
        <v>85</v>
      </c>
      <c r="B93" s="6"/>
      <c r="C93" s="21"/>
      <c r="D93" s="77"/>
      <c r="E93" s="78"/>
      <c r="F93" s="78"/>
      <c r="G93" s="7">
        <f t="shared" si="4"/>
        <v>0</v>
      </c>
      <c r="H93" s="34" t="e">
        <f t="shared" si="3"/>
        <v>#VALUE!</v>
      </c>
      <c r="I93" s="8"/>
      <c r="K93" s="1"/>
    </row>
    <row r="94" spans="1:11" x14ac:dyDescent="0.45">
      <c r="A94" s="33">
        <v>86</v>
      </c>
      <c r="B94" s="6"/>
      <c r="C94" s="21"/>
      <c r="D94" s="77"/>
      <c r="E94" s="78"/>
      <c r="F94" s="78"/>
      <c r="G94" s="7">
        <f t="shared" si="4"/>
        <v>0</v>
      </c>
      <c r="H94" s="34" t="e">
        <f t="shared" si="3"/>
        <v>#VALUE!</v>
      </c>
      <c r="I94" s="8"/>
      <c r="K94" s="1"/>
    </row>
    <row r="95" spans="1:11" x14ac:dyDescent="0.45">
      <c r="A95" s="33">
        <v>87</v>
      </c>
      <c r="B95" s="6"/>
      <c r="C95" s="21"/>
      <c r="D95" s="77"/>
      <c r="E95" s="78"/>
      <c r="F95" s="78"/>
      <c r="G95" s="7">
        <f t="shared" si="4"/>
        <v>0</v>
      </c>
      <c r="H95" s="34" t="e">
        <f t="shared" si="3"/>
        <v>#VALUE!</v>
      </c>
      <c r="I95" s="8"/>
      <c r="K95" s="1"/>
    </row>
    <row r="96" spans="1:11" x14ac:dyDescent="0.45">
      <c r="A96" s="33">
        <v>88</v>
      </c>
      <c r="B96" s="6"/>
      <c r="C96" s="21"/>
      <c r="D96" s="77"/>
      <c r="E96" s="78"/>
      <c r="F96" s="78"/>
      <c r="G96" s="7">
        <f t="shared" si="4"/>
        <v>0</v>
      </c>
      <c r="H96" s="34" t="e">
        <f t="shared" si="3"/>
        <v>#VALUE!</v>
      </c>
      <c r="I96" s="8"/>
      <c r="K96" s="1"/>
    </row>
    <row r="97" spans="1:11" x14ac:dyDescent="0.45">
      <c r="A97" s="33">
        <v>89</v>
      </c>
      <c r="B97" s="6"/>
      <c r="C97" s="21"/>
      <c r="D97" s="77"/>
      <c r="E97" s="78"/>
      <c r="F97" s="78"/>
      <c r="G97" s="7">
        <f t="shared" si="4"/>
        <v>0</v>
      </c>
      <c r="H97" s="34" t="e">
        <f t="shared" si="3"/>
        <v>#VALUE!</v>
      </c>
      <c r="I97" s="8"/>
      <c r="K97" s="1"/>
    </row>
    <row r="98" spans="1:11" x14ac:dyDescent="0.45">
      <c r="A98" s="33">
        <v>90</v>
      </c>
      <c r="B98" s="6"/>
      <c r="C98" s="21"/>
      <c r="D98" s="77"/>
      <c r="E98" s="78"/>
      <c r="F98" s="78"/>
      <c r="G98" s="7">
        <f t="shared" si="4"/>
        <v>0</v>
      </c>
      <c r="H98" s="34" t="e">
        <f t="shared" si="3"/>
        <v>#VALUE!</v>
      </c>
      <c r="I98" s="8"/>
      <c r="K98" s="1"/>
    </row>
    <row r="99" spans="1:11" x14ac:dyDescent="0.45">
      <c r="A99" s="33">
        <v>91</v>
      </c>
      <c r="B99" s="6"/>
      <c r="C99" s="21"/>
      <c r="D99" s="77"/>
      <c r="E99" s="78"/>
      <c r="F99" s="78"/>
      <c r="G99" s="7">
        <f t="shared" si="4"/>
        <v>0</v>
      </c>
      <c r="H99" s="34" t="e">
        <f t="shared" si="3"/>
        <v>#VALUE!</v>
      </c>
      <c r="I99" s="8"/>
      <c r="K99" s="1"/>
    </row>
    <row r="100" spans="1:11" x14ac:dyDescent="0.45">
      <c r="A100" s="33">
        <v>92</v>
      </c>
      <c r="B100" s="6"/>
      <c r="C100" s="21"/>
      <c r="D100" s="77"/>
      <c r="E100" s="78"/>
      <c r="F100" s="78"/>
      <c r="G100" s="7">
        <f t="shared" si="4"/>
        <v>0</v>
      </c>
      <c r="H100" s="34" t="e">
        <f t="shared" si="3"/>
        <v>#VALUE!</v>
      </c>
      <c r="I100" s="8"/>
      <c r="K100" s="1"/>
    </row>
    <row r="101" spans="1:11" x14ac:dyDescent="0.45">
      <c r="A101" s="33">
        <v>93</v>
      </c>
      <c r="B101" s="6"/>
      <c r="C101" s="21"/>
      <c r="D101" s="77"/>
      <c r="E101" s="78"/>
      <c r="F101" s="78"/>
      <c r="G101" s="7">
        <f t="shared" si="4"/>
        <v>0</v>
      </c>
      <c r="H101" s="34" t="e">
        <f t="shared" si="3"/>
        <v>#VALUE!</v>
      </c>
      <c r="I101" s="8"/>
      <c r="K101" s="1"/>
    </row>
    <row r="102" spans="1:11" x14ac:dyDescent="0.45">
      <c r="A102" s="33">
        <v>94</v>
      </c>
      <c r="B102" s="6"/>
      <c r="C102" s="21"/>
      <c r="D102" s="77"/>
      <c r="E102" s="78"/>
      <c r="F102" s="78"/>
      <c r="G102" s="7">
        <f t="shared" si="4"/>
        <v>0</v>
      </c>
      <c r="H102" s="34" t="e">
        <f t="shared" si="3"/>
        <v>#VALUE!</v>
      </c>
      <c r="I102" s="8"/>
      <c r="K102" s="1"/>
    </row>
    <row r="103" spans="1:11" x14ac:dyDescent="0.45">
      <c r="A103" s="33">
        <v>95</v>
      </c>
      <c r="B103" s="6"/>
      <c r="C103" s="21"/>
      <c r="D103" s="77"/>
      <c r="E103" s="78"/>
      <c r="F103" s="78"/>
      <c r="G103" s="7">
        <f t="shared" si="4"/>
        <v>0</v>
      </c>
      <c r="H103" s="34" t="e">
        <f t="shared" si="3"/>
        <v>#VALUE!</v>
      </c>
      <c r="I103" s="8"/>
      <c r="K103" s="1"/>
    </row>
    <row r="104" spans="1:11" x14ac:dyDescent="0.45">
      <c r="A104" s="33">
        <v>96</v>
      </c>
      <c r="B104" s="6"/>
      <c r="C104" s="21"/>
      <c r="D104" s="77"/>
      <c r="E104" s="78"/>
      <c r="F104" s="78"/>
      <c r="G104" s="7">
        <f t="shared" si="4"/>
        <v>0</v>
      </c>
      <c r="H104" s="34" t="e">
        <f t="shared" si="3"/>
        <v>#VALUE!</v>
      </c>
      <c r="I104" s="8"/>
      <c r="K104" s="1"/>
    </row>
    <row r="105" spans="1:11" x14ac:dyDescent="0.45">
      <c r="A105" s="33">
        <v>97</v>
      </c>
      <c r="B105" s="6"/>
      <c r="C105" s="21"/>
      <c r="D105" s="77"/>
      <c r="E105" s="78"/>
      <c r="F105" s="78"/>
      <c r="G105" s="7">
        <f t="shared" si="4"/>
        <v>0</v>
      </c>
      <c r="H105" s="34" t="e">
        <f t="shared" ref="H105:H136" si="5">IF(RIGHT(C105,1)-(IF((MOD(SUM((LEFT(C105,1)*13),RIGHT(LEFT(C105,2),1)*12,RIGHT(LEFT(C105,3),1)*11,RIGHT(LEFT(C105,4),1)*10,RIGHT(LEFT(C105,5),1)*9,RIGHT(LEFT(C105,6),1)*8,RIGHT(LEFT(C105,7),1)*7,RIGHT(LEFT(C105,8),1)*6,RIGHT(LEFT(C105,9),1)*5,RIGHT(LEFT(C105,10),1)*4,RIGHT(LEFT(C105,11),1)*3,RIGHT(LEFT(C105,12),1)*2),11))=0,1,IF((MOD(SUM((LEFT(C105,1)*13),RIGHT(LEFT(C105,2),1)*12,RIGHT(LEFT(C105,3),1)*11,RIGHT(LEFT(C105,4),1)*10,RIGHT(LEFT(C105,5),1)*9,RIGHT(LEFT(C105,6),1)*8,RIGHT(LEFT(C105,7),1)*7,RIGHT(LEFT(C105,8),1)*6,RIGHT(LEFT(C105,9),1)*5,RIGHT(LEFT(C105,10),1)*4,RIGHT(LEFT(C105,11),1)*3,RIGHT(LEFT(C105,12),1)*2),11))=1,0,11-(MOD(SUM((LEFT(C105,1)*13),RIGHT(LEFT(C105,2),1)*12,RIGHT(LEFT(C105,3),1)*11,RIGHT(LEFT(C105,4),1)*10,RIGHT(LEFT(C105,5),1)*9,RIGHT(LEFT(C105,6),1)*8,RIGHT(LEFT(C105,7),1)*7,RIGHT(LEFT(C105,8),1)*6,RIGHT(LEFT(C105,9),1)*5,RIGHT(LEFT(C105,10),1)*4,RIGHT(LEFT(C105,11),1)*3,RIGHT(LEFT(C105,12),1)*2),11)))))=0,"TRUE","FALSE")</f>
        <v>#VALUE!</v>
      </c>
      <c r="I105" s="8"/>
      <c r="K105" s="1"/>
    </row>
    <row r="106" spans="1:11" x14ac:dyDescent="0.45">
      <c r="A106" s="33">
        <v>98</v>
      </c>
      <c r="B106" s="6"/>
      <c r="C106" s="21"/>
      <c r="D106" s="77"/>
      <c r="E106" s="78"/>
      <c r="F106" s="78"/>
      <c r="G106" s="7">
        <f t="shared" si="4"/>
        <v>0</v>
      </c>
      <c r="H106" s="34" t="e">
        <f t="shared" si="5"/>
        <v>#VALUE!</v>
      </c>
      <c r="I106" s="8"/>
      <c r="K106" s="1"/>
    </row>
    <row r="107" spans="1:11" x14ac:dyDescent="0.45">
      <c r="A107" s="33">
        <v>99</v>
      </c>
      <c r="B107" s="6"/>
      <c r="C107" s="21"/>
      <c r="D107" s="77"/>
      <c r="E107" s="78"/>
      <c r="F107" s="78"/>
      <c r="G107" s="7">
        <f t="shared" si="4"/>
        <v>0</v>
      </c>
      <c r="H107" s="34" t="e">
        <f t="shared" si="5"/>
        <v>#VALUE!</v>
      </c>
      <c r="I107" s="8"/>
      <c r="K107" s="1"/>
    </row>
    <row r="108" spans="1:11" x14ac:dyDescent="0.45">
      <c r="A108" s="33">
        <v>100</v>
      </c>
      <c r="B108" s="6"/>
      <c r="C108" s="21"/>
      <c r="D108" s="77"/>
      <c r="E108" s="78"/>
      <c r="F108" s="78"/>
      <c r="G108" s="7">
        <f t="shared" si="4"/>
        <v>0</v>
      </c>
      <c r="H108" s="34" t="e">
        <f t="shared" si="5"/>
        <v>#VALUE!</v>
      </c>
      <c r="I108" s="8"/>
      <c r="K108" s="1"/>
    </row>
    <row r="109" spans="1:11" x14ac:dyDescent="0.45">
      <c r="A109" s="33">
        <v>101</v>
      </c>
      <c r="B109" s="6"/>
      <c r="C109" s="21"/>
      <c r="D109" s="77"/>
      <c r="E109" s="78"/>
      <c r="F109" s="78"/>
      <c r="G109" s="7">
        <f t="shared" si="4"/>
        <v>0</v>
      </c>
      <c r="H109" s="34" t="e">
        <f t="shared" si="5"/>
        <v>#VALUE!</v>
      </c>
      <c r="I109" s="8"/>
      <c r="K109" s="1"/>
    </row>
    <row r="110" spans="1:11" x14ac:dyDescent="0.45">
      <c r="A110" s="33">
        <v>102</v>
      </c>
      <c r="B110" s="6"/>
      <c r="C110" s="21"/>
      <c r="D110" s="77"/>
      <c r="E110" s="78"/>
      <c r="F110" s="78"/>
      <c r="G110" s="7">
        <f t="shared" si="4"/>
        <v>0</v>
      </c>
      <c r="H110" s="34" t="e">
        <f t="shared" si="5"/>
        <v>#VALUE!</v>
      </c>
      <c r="I110" s="8"/>
      <c r="K110" s="1"/>
    </row>
    <row r="111" spans="1:11" x14ac:dyDescent="0.45">
      <c r="A111" s="33">
        <v>103</v>
      </c>
      <c r="B111" s="6"/>
      <c r="C111" s="21"/>
      <c r="D111" s="77"/>
      <c r="E111" s="78"/>
      <c r="F111" s="78"/>
      <c r="G111" s="7">
        <f t="shared" si="4"/>
        <v>0</v>
      </c>
      <c r="H111" s="34" t="e">
        <f t="shared" si="5"/>
        <v>#VALUE!</v>
      </c>
      <c r="I111" s="8"/>
      <c r="K111" s="1"/>
    </row>
    <row r="112" spans="1:11" x14ac:dyDescent="0.45">
      <c r="A112" s="33">
        <v>104</v>
      </c>
      <c r="B112" s="6"/>
      <c r="C112" s="21"/>
      <c r="D112" s="77"/>
      <c r="E112" s="78"/>
      <c r="F112" s="78"/>
      <c r="G112" s="7">
        <f t="shared" si="4"/>
        <v>0</v>
      </c>
      <c r="H112" s="34" t="e">
        <f t="shared" si="5"/>
        <v>#VALUE!</v>
      </c>
      <c r="I112" s="8"/>
      <c r="K112" s="1"/>
    </row>
    <row r="113" spans="1:11" x14ac:dyDescent="0.45">
      <c r="A113" s="33">
        <v>105</v>
      </c>
      <c r="B113" s="6"/>
      <c r="C113" s="21"/>
      <c r="D113" s="77"/>
      <c r="E113" s="78"/>
      <c r="F113" s="78"/>
      <c r="G113" s="7">
        <f t="shared" si="4"/>
        <v>0</v>
      </c>
      <c r="H113" s="34" t="e">
        <f t="shared" si="5"/>
        <v>#VALUE!</v>
      </c>
      <c r="I113" s="8"/>
      <c r="K113" s="1"/>
    </row>
    <row r="114" spans="1:11" x14ac:dyDescent="0.45">
      <c r="A114" s="33">
        <v>106</v>
      </c>
      <c r="B114" s="6"/>
      <c r="C114" s="21"/>
      <c r="D114" s="77"/>
      <c r="E114" s="78"/>
      <c r="F114" s="78"/>
      <c r="G114" s="7">
        <f t="shared" si="4"/>
        <v>0</v>
      </c>
      <c r="H114" s="34" t="e">
        <f t="shared" si="5"/>
        <v>#VALUE!</v>
      </c>
      <c r="I114" s="8"/>
      <c r="K114" s="1"/>
    </row>
    <row r="115" spans="1:11" x14ac:dyDescent="0.45">
      <c r="A115" s="33">
        <v>107</v>
      </c>
      <c r="B115" s="6"/>
      <c r="C115" s="21"/>
      <c r="D115" s="77"/>
      <c r="E115" s="78"/>
      <c r="F115" s="78"/>
      <c r="G115" s="7">
        <f t="shared" si="4"/>
        <v>0</v>
      </c>
      <c r="H115" s="34" t="e">
        <f t="shared" si="5"/>
        <v>#VALUE!</v>
      </c>
      <c r="I115" s="8"/>
      <c r="K115" s="1"/>
    </row>
    <row r="116" spans="1:11" x14ac:dyDescent="0.45">
      <c r="A116" s="33">
        <v>108</v>
      </c>
      <c r="B116" s="6"/>
      <c r="C116" s="21"/>
      <c r="D116" s="77"/>
      <c r="E116" s="78"/>
      <c r="F116" s="78"/>
      <c r="G116" s="7">
        <f t="shared" si="4"/>
        <v>0</v>
      </c>
      <c r="H116" s="34" t="e">
        <f t="shared" si="5"/>
        <v>#VALUE!</v>
      </c>
      <c r="I116" s="8"/>
      <c r="K116" s="1"/>
    </row>
    <row r="117" spans="1:11" x14ac:dyDescent="0.45">
      <c r="A117" s="33">
        <v>109</v>
      </c>
      <c r="B117" s="6"/>
      <c r="C117" s="21"/>
      <c r="D117" s="77"/>
      <c r="E117" s="78"/>
      <c r="F117" s="78"/>
      <c r="G117" s="7">
        <f t="shared" si="4"/>
        <v>0</v>
      </c>
      <c r="H117" s="34" t="e">
        <f t="shared" si="5"/>
        <v>#VALUE!</v>
      </c>
      <c r="I117" s="8"/>
      <c r="K117" s="1"/>
    </row>
    <row r="118" spans="1:11" x14ac:dyDescent="0.45">
      <c r="A118" s="33">
        <v>110</v>
      </c>
      <c r="B118" s="6"/>
      <c r="C118" s="21"/>
      <c r="D118" s="77"/>
      <c r="E118" s="78"/>
      <c r="F118" s="78"/>
      <c r="G118" s="7">
        <f t="shared" si="4"/>
        <v>0</v>
      </c>
      <c r="H118" s="34" t="e">
        <f t="shared" si="5"/>
        <v>#VALUE!</v>
      </c>
      <c r="I118" s="8"/>
      <c r="K118" s="1"/>
    </row>
    <row r="119" spans="1:11" x14ac:dyDescent="0.45">
      <c r="A119" s="33">
        <v>111</v>
      </c>
      <c r="B119" s="6"/>
      <c r="C119" s="21"/>
      <c r="D119" s="77"/>
      <c r="E119" s="78"/>
      <c r="F119" s="78"/>
      <c r="G119" s="7">
        <f t="shared" si="4"/>
        <v>0</v>
      </c>
      <c r="H119" s="34" t="e">
        <f t="shared" si="5"/>
        <v>#VALUE!</v>
      </c>
      <c r="I119" s="8"/>
      <c r="K119" s="1"/>
    </row>
    <row r="120" spans="1:11" x14ac:dyDescent="0.45">
      <c r="A120" s="33">
        <v>112</v>
      </c>
      <c r="B120" s="6"/>
      <c r="C120" s="21"/>
      <c r="D120" s="77"/>
      <c r="E120" s="78"/>
      <c r="F120" s="78"/>
      <c r="G120" s="7">
        <f t="shared" si="4"/>
        <v>0</v>
      </c>
      <c r="H120" s="34" t="e">
        <f t="shared" si="5"/>
        <v>#VALUE!</v>
      </c>
      <c r="I120" s="8"/>
      <c r="K120" s="1"/>
    </row>
    <row r="121" spans="1:11" x14ac:dyDescent="0.45">
      <c r="A121" s="33">
        <v>113</v>
      </c>
      <c r="B121" s="9"/>
      <c r="C121" s="22"/>
      <c r="D121" s="79"/>
      <c r="E121" s="79"/>
      <c r="F121" s="79"/>
      <c r="G121" s="7">
        <f t="shared" si="4"/>
        <v>0</v>
      </c>
      <c r="H121" s="34" t="e">
        <f t="shared" si="5"/>
        <v>#VALUE!</v>
      </c>
      <c r="I121" s="8"/>
      <c r="K121" s="1"/>
    </row>
    <row r="122" spans="1:11" x14ac:dyDescent="0.45">
      <c r="A122" s="33">
        <v>114</v>
      </c>
      <c r="B122" s="9"/>
      <c r="C122" s="22"/>
      <c r="D122" s="79"/>
      <c r="E122" s="79"/>
      <c r="F122" s="79"/>
      <c r="G122" s="7">
        <f t="shared" si="4"/>
        <v>0</v>
      </c>
      <c r="H122" s="34" t="e">
        <f t="shared" si="5"/>
        <v>#VALUE!</v>
      </c>
      <c r="I122" s="8"/>
      <c r="K122" s="1"/>
    </row>
    <row r="123" spans="1:11" x14ac:dyDescent="0.45">
      <c r="A123" s="33">
        <v>115</v>
      </c>
      <c r="B123" s="9"/>
      <c r="C123" s="22"/>
      <c r="D123" s="79"/>
      <c r="E123" s="79"/>
      <c r="F123" s="79"/>
      <c r="G123" s="7">
        <f t="shared" si="4"/>
        <v>0</v>
      </c>
      <c r="H123" s="34" t="e">
        <f t="shared" si="5"/>
        <v>#VALUE!</v>
      </c>
      <c r="I123" s="8"/>
      <c r="K123" s="1"/>
    </row>
    <row r="124" spans="1:11" x14ac:dyDescent="0.45">
      <c r="A124" s="33">
        <v>116</v>
      </c>
      <c r="B124" s="9"/>
      <c r="C124" s="22"/>
      <c r="D124" s="79"/>
      <c r="E124" s="79"/>
      <c r="F124" s="79"/>
      <c r="G124" s="7">
        <f t="shared" si="4"/>
        <v>0</v>
      </c>
      <c r="H124" s="34" t="e">
        <f t="shared" si="5"/>
        <v>#VALUE!</v>
      </c>
      <c r="I124" s="8"/>
      <c r="K124" s="1"/>
    </row>
    <row r="125" spans="1:11" x14ac:dyDescent="0.45">
      <c r="A125" s="33">
        <v>117</v>
      </c>
      <c r="B125" s="9"/>
      <c r="C125" s="22"/>
      <c r="D125" s="79"/>
      <c r="E125" s="79"/>
      <c r="F125" s="79"/>
      <c r="G125" s="7">
        <f t="shared" si="4"/>
        <v>0</v>
      </c>
      <c r="H125" s="34" t="e">
        <f t="shared" si="5"/>
        <v>#VALUE!</v>
      </c>
      <c r="I125" s="8"/>
      <c r="K125" s="1"/>
    </row>
    <row r="126" spans="1:11" x14ac:dyDescent="0.45">
      <c r="A126" s="33">
        <v>118</v>
      </c>
      <c r="B126" s="9"/>
      <c r="C126" s="22"/>
      <c r="D126" s="79"/>
      <c r="E126" s="79"/>
      <c r="F126" s="79"/>
      <c r="G126" s="7">
        <f t="shared" si="4"/>
        <v>0</v>
      </c>
      <c r="H126" s="34" t="e">
        <f t="shared" si="5"/>
        <v>#VALUE!</v>
      </c>
      <c r="I126" s="8"/>
      <c r="K126" s="1"/>
    </row>
    <row r="127" spans="1:11" x14ac:dyDescent="0.45">
      <c r="A127" s="33">
        <v>119</v>
      </c>
      <c r="B127" s="10"/>
      <c r="C127" s="23"/>
      <c r="D127" s="80"/>
      <c r="E127" s="81"/>
      <c r="F127" s="81"/>
      <c r="G127" s="7">
        <f t="shared" si="4"/>
        <v>0</v>
      </c>
      <c r="H127" s="34" t="e">
        <f t="shared" si="5"/>
        <v>#VALUE!</v>
      </c>
      <c r="I127" s="8"/>
      <c r="K127" s="1"/>
    </row>
    <row r="128" spans="1:11" x14ac:dyDescent="0.45">
      <c r="A128" s="33">
        <v>120</v>
      </c>
      <c r="B128" s="6"/>
      <c r="C128" s="21"/>
      <c r="D128" s="77"/>
      <c r="E128" s="78"/>
      <c r="F128" s="78"/>
      <c r="G128" s="7">
        <f t="shared" si="4"/>
        <v>0</v>
      </c>
      <c r="H128" s="34" t="e">
        <f t="shared" si="5"/>
        <v>#VALUE!</v>
      </c>
      <c r="I128" s="8"/>
      <c r="K128" s="1"/>
    </row>
    <row r="129" spans="1:11" x14ac:dyDescent="0.45">
      <c r="A129" s="33">
        <v>121</v>
      </c>
      <c r="B129" s="6"/>
      <c r="C129" s="21"/>
      <c r="D129" s="77"/>
      <c r="E129" s="78"/>
      <c r="F129" s="78"/>
      <c r="G129" s="7">
        <f t="shared" si="4"/>
        <v>0</v>
      </c>
      <c r="H129" s="34" t="e">
        <f t="shared" si="5"/>
        <v>#VALUE!</v>
      </c>
      <c r="I129" s="8"/>
      <c r="K129" s="1"/>
    </row>
    <row r="130" spans="1:11" x14ac:dyDescent="0.45">
      <c r="A130" s="33">
        <v>122</v>
      </c>
      <c r="B130" s="6"/>
      <c r="C130" s="21"/>
      <c r="D130" s="77"/>
      <c r="E130" s="78"/>
      <c r="F130" s="78"/>
      <c r="G130" s="7">
        <f t="shared" si="4"/>
        <v>0</v>
      </c>
      <c r="H130" s="34" t="e">
        <f t="shared" si="5"/>
        <v>#VALUE!</v>
      </c>
      <c r="I130" s="8"/>
      <c r="K130" s="1"/>
    </row>
    <row r="131" spans="1:11" x14ac:dyDescent="0.45">
      <c r="A131" s="33">
        <v>123</v>
      </c>
      <c r="B131" s="6"/>
      <c r="C131" s="21"/>
      <c r="D131" s="77"/>
      <c r="E131" s="78"/>
      <c r="F131" s="78"/>
      <c r="G131" s="7">
        <f t="shared" si="4"/>
        <v>0</v>
      </c>
      <c r="H131" s="34" t="e">
        <f t="shared" si="5"/>
        <v>#VALUE!</v>
      </c>
      <c r="I131" s="8"/>
      <c r="K131" s="1"/>
    </row>
    <row r="132" spans="1:11" x14ac:dyDescent="0.45">
      <c r="A132" s="33">
        <v>124</v>
      </c>
      <c r="B132" s="6"/>
      <c r="C132" s="21"/>
      <c r="D132" s="77"/>
      <c r="E132" s="78"/>
      <c r="F132" s="78"/>
      <c r="G132" s="7">
        <f t="shared" si="4"/>
        <v>0</v>
      </c>
      <c r="H132" s="34" t="e">
        <f t="shared" si="5"/>
        <v>#VALUE!</v>
      </c>
      <c r="I132" s="8"/>
      <c r="K132" s="1"/>
    </row>
    <row r="133" spans="1:11" x14ac:dyDescent="0.45">
      <c r="A133" s="33">
        <v>125</v>
      </c>
      <c r="B133" s="6"/>
      <c r="C133" s="21"/>
      <c r="D133" s="77"/>
      <c r="E133" s="78"/>
      <c r="F133" s="78"/>
      <c r="G133" s="7">
        <f t="shared" si="4"/>
        <v>0</v>
      </c>
      <c r="H133" s="34" t="e">
        <f t="shared" si="5"/>
        <v>#VALUE!</v>
      </c>
      <c r="I133" s="8"/>
      <c r="K133" s="1"/>
    </row>
    <row r="134" spans="1:11" x14ac:dyDescent="0.45">
      <c r="A134" s="33">
        <v>126</v>
      </c>
      <c r="B134" s="6"/>
      <c r="C134" s="21"/>
      <c r="D134" s="77"/>
      <c r="E134" s="78"/>
      <c r="F134" s="78"/>
      <c r="G134" s="7">
        <f t="shared" si="4"/>
        <v>0</v>
      </c>
      <c r="H134" s="34" t="e">
        <f t="shared" si="5"/>
        <v>#VALUE!</v>
      </c>
      <c r="I134" s="8"/>
      <c r="K134" s="1"/>
    </row>
    <row r="135" spans="1:11" x14ac:dyDescent="0.45">
      <c r="A135" s="33">
        <v>127</v>
      </c>
      <c r="B135" s="6"/>
      <c r="C135" s="21"/>
      <c r="D135" s="77"/>
      <c r="E135" s="78"/>
      <c r="F135" s="78"/>
      <c r="G135" s="7">
        <f t="shared" si="4"/>
        <v>0</v>
      </c>
      <c r="H135" s="34" t="e">
        <f t="shared" si="5"/>
        <v>#VALUE!</v>
      </c>
      <c r="I135" s="8"/>
      <c r="K135" s="1"/>
    </row>
    <row r="136" spans="1:11" x14ac:dyDescent="0.45">
      <c r="A136" s="33">
        <v>128</v>
      </c>
      <c r="B136" s="6"/>
      <c r="C136" s="21"/>
      <c r="D136" s="77"/>
      <c r="E136" s="78"/>
      <c r="F136" s="78"/>
      <c r="G136" s="7">
        <f t="shared" si="4"/>
        <v>0</v>
      </c>
      <c r="H136" s="34" t="e">
        <f t="shared" si="5"/>
        <v>#VALUE!</v>
      </c>
      <c r="I136" s="8"/>
      <c r="K136" s="1"/>
    </row>
    <row r="137" spans="1:11" x14ac:dyDescent="0.45">
      <c r="A137" s="33">
        <v>129</v>
      </c>
      <c r="B137" s="6"/>
      <c r="C137" s="21"/>
      <c r="D137" s="77"/>
      <c r="E137" s="78"/>
      <c r="F137" s="78"/>
      <c r="G137" s="7">
        <f t="shared" si="4"/>
        <v>0</v>
      </c>
      <c r="H137" s="34" t="e">
        <f t="shared" ref="H137:H168" si="6">IF(RIGHT(C137,1)-(IF((MOD(SUM((LEFT(C137,1)*13),RIGHT(LEFT(C137,2),1)*12,RIGHT(LEFT(C137,3),1)*11,RIGHT(LEFT(C137,4),1)*10,RIGHT(LEFT(C137,5),1)*9,RIGHT(LEFT(C137,6),1)*8,RIGHT(LEFT(C137,7),1)*7,RIGHT(LEFT(C137,8),1)*6,RIGHT(LEFT(C137,9),1)*5,RIGHT(LEFT(C137,10),1)*4,RIGHT(LEFT(C137,11),1)*3,RIGHT(LEFT(C137,12),1)*2),11))=0,1,IF((MOD(SUM((LEFT(C137,1)*13),RIGHT(LEFT(C137,2),1)*12,RIGHT(LEFT(C137,3),1)*11,RIGHT(LEFT(C137,4),1)*10,RIGHT(LEFT(C137,5),1)*9,RIGHT(LEFT(C137,6),1)*8,RIGHT(LEFT(C137,7),1)*7,RIGHT(LEFT(C137,8),1)*6,RIGHT(LEFT(C137,9),1)*5,RIGHT(LEFT(C137,10),1)*4,RIGHT(LEFT(C137,11),1)*3,RIGHT(LEFT(C137,12),1)*2),11))=1,0,11-(MOD(SUM((LEFT(C137,1)*13),RIGHT(LEFT(C137,2),1)*12,RIGHT(LEFT(C137,3),1)*11,RIGHT(LEFT(C137,4),1)*10,RIGHT(LEFT(C137,5),1)*9,RIGHT(LEFT(C137,6),1)*8,RIGHT(LEFT(C137,7),1)*7,RIGHT(LEFT(C137,8),1)*6,RIGHT(LEFT(C137,9),1)*5,RIGHT(LEFT(C137,10),1)*4,RIGHT(LEFT(C137,11),1)*3,RIGHT(LEFT(C137,12),1)*2),11)))))=0,"TRUE","FALSE")</f>
        <v>#VALUE!</v>
      </c>
      <c r="I137" s="8"/>
      <c r="K137" s="1"/>
    </row>
    <row r="138" spans="1:11" x14ac:dyDescent="0.45">
      <c r="A138" s="33">
        <v>130</v>
      </c>
      <c r="B138" s="6"/>
      <c r="C138" s="21"/>
      <c r="D138" s="77"/>
      <c r="E138" s="78"/>
      <c r="F138" s="78"/>
      <c r="G138" s="7">
        <f t="shared" ref="G138:G201" si="7">ROUNDDOWN(IF(C138="",0,IF(IF(D138&gt;5,5,D138)*11780+IF(E138&gt;5,5,E138)*4682+IF(F138&gt;80,80,F138)*368&lt;368,368,IF(D138&gt;5,5,D138)*11780+IF(E138&gt;5,5,E138)*4682+IF(F138&gt;80,80,F138)*368)),2)</f>
        <v>0</v>
      </c>
      <c r="H138" s="34" t="e">
        <f t="shared" si="6"/>
        <v>#VALUE!</v>
      </c>
      <c r="I138" s="8"/>
      <c r="K138" s="1"/>
    </row>
    <row r="139" spans="1:11" x14ac:dyDescent="0.45">
      <c r="A139" s="33">
        <v>131</v>
      </c>
      <c r="B139" s="6"/>
      <c r="C139" s="21"/>
      <c r="D139" s="77"/>
      <c r="E139" s="78"/>
      <c r="F139" s="78"/>
      <c r="G139" s="7">
        <f t="shared" si="7"/>
        <v>0</v>
      </c>
      <c r="H139" s="34" t="e">
        <f t="shared" si="6"/>
        <v>#VALUE!</v>
      </c>
      <c r="I139" s="8"/>
      <c r="K139" s="1"/>
    </row>
    <row r="140" spans="1:11" x14ac:dyDescent="0.45">
      <c r="A140" s="33">
        <v>132</v>
      </c>
      <c r="B140" s="6"/>
      <c r="C140" s="21"/>
      <c r="D140" s="77"/>
      <c r="E140" s="78"/>
      <c r="F140" s="78"/>
      <c r="G140" s="7">
        <f t="shared" si="7"/>
        <v>0</v>
      </c>
      <c r="H140" s="34" t="e">
        <f t="shared" si="6"/>
        <v>#VALUE!</v>
      </c>
      <c r="I140" s="8"/>
      <c r="K140" s="1"/>
    </row>
    <row r="141" spans="1:11" x14ac:dyDescent="0.45">
      <c r="A141" s="33">
        <v>133</v>
      </c>
      <c r="B141" s="6"/>
      <c r="C141" s="21"/>
      <c r="D141" s="77"/>
      <c r="E141" s="78"/>
      <c r="F141" s="78"/>
      <c r="G141" s="7">
        <f t="shared" si="7"/>
        <v>0</v>
      </c>
      <c r="H141" s="34" t="e">
        <f t="shared" si="6"/>
        <v>#VALUE!</v>
      </c>
      <c r="I141" s="8"/>
      <c r="K141" s="1"/>
    </row>
    <row r="142" spans="1:11" x14ac:dyDescent="0.45">
      <c r="A142" s="33">
        <v>134</v>
      </c>
      <c r="B142" s="6"/>
      <c r="C142" s="21"/>
      <c r="D142" s="77"/>
      <c r="E142" s="78"/>
      <c r="F142" s="78"/>
      <c r="G142" s="7">
        <f t="shared" si="7"/>
        <v>0</v>
      </c>
      <c r="H142" s="34" t="e">
        <f t="shared" si="6"/>
        <v>#VALUE!</v>
      </c>
      <c r="I142" s="8"/>
      <c r="K142" s="1"/>
    </row>
    <row r="143" spans="1:11" x14ac:dyDescent="0.45">
      <c r="A143" s="33">
        <v>135</v>
      </c>
      <c r="B143" s="6"/>
      <c r="C143" s="21"/>
      <c r="D143" s="77"/>
      <c r="E143" s="78"/>
      <c r="F143" s="78"/>
      <c r="G143" s="7">
        <f t="shared" si="7"/>
        <v>0</v>
      </c>
      <c r="H143" s="34" t="e">
        <f t="shared" si="6"/>
        <v>#VALUE!</v>
      </c>
      <c r="I143" s="8"/>
      <c r="K143" s="1"/>
    </row>
    <row r="144" spans="1:11" x14ac:dyDescent="0.45">
      <c r="A144" s="33">
        <v>136</v>
      </c>
      <c r="B144" s="6"/>
      <c r="C144" s="21"/>
      <c r="D144" s="77"/>
      <c r="E144" s="78"/>
      <c r="F144" s="78"/>
      <c r="G144" s="7">
        <f t="shared" si="7"/>
        <v>0</v>
      </c>
      <c r="H144" s="34" t="e">
        <f t="shared" si="6"/>
        <v>#VALUE!</v>
      </c>
      <c r="I144" s="8"/>
      <c r="K144" s="1"/>
    </row>
    <row r="145" spans="1:11" x14ac:dyDescent="0.45">
      <c r="A145" s="33">
        <v>137</v>
      </c>
      <c r="B145" s="6"/>
      <c r="C145" s="21"/>
      <c r="D145" s="77"/>
      <c r="E145" s="78"/>
      <c r="F145" s="78"/>
      <c r="G145" s="7">
        <f t="shared" si="7"/>
        <v>0</v>
      </c>
      <c r="H145" s="34" t="e">
        <f t="shared" si="6"/>
        <v>#VALUE!</v>
      </c>
      <c r="I145" s="8"/>
      <c r="K145" s="1"/>
    </row>
    <row r="146" spans="1:11" x14ac:dyDescent="0.45">
      <c r="A146" s="33">
        <v>138</v>
      </c>
      <c r="B146" s="6"/>
      <c r="C146" s="21"/>
      <c r="D146" s="77"/>
      <c r="E146" s="78"/>
      <c r="F146" s="78"/>
      <c r="G146" s="7">
        <f t="shared" si="7"/>
        <v>0</v>
      </c>
      <c r="H146" s="34" t="e">
        <f t="shared" si="6"/>
        <v>#VALUE!</v>
      </c>
      <c r="I146" s="8"/>
      <c r="K146" s="1"/>
    </row>
    <row r="147" spans="1:11" x14ac:dyDescent="0.45">
      <c r="A147" s="33">
        <v>139</v>
      </c>
      <c r="B147" s="6"/>
      <c r="C147" s="21"/>
      <c r="D147" s="77"/>
      <c r="E147" s="78"/>
      <c r="F147" s="78"/>
      <c r="G147" s="7">
        <f t="shared" si="7"/>
        <v>0</v>
      </c>
      <c r="H147" s="34" t="e">
        <f t="shared" si="6"/>
        <v>#VALUE!</v>
      </c>
      <c r="I147" s="8"/>
      <c r="K147" s="1"/>
    </row>
    <row r="148" spans="1:11" x14ac:dyDescent="0.45">
      <c r="A148" s="33">
        <v>140</v>
      </c>
      <c r="B148" s="6"/>
      <c r="C148" s="21"/>
      <c r="D148" s="77"/>
      <c r="E148" s="78"/>
      <c r="F148" s="78"/>
      <c r="G148" s="7">
        <f t="shared" si="7"/>
        <v>0</v>
      </c>
      <c r="H148" s="34" t="e">
        <f t="shared" si="6"/>
        <v>#VALUE!</v>
      </c>
      <c r="I148" s="8"/>
      <c r="K148" s="1"/>
    </row>
    <row r="149" spans="1:11" x14ac:dyDescent="0.45">
      <c r="A149" s="33">
        <v>141</v>
      </c>
      <c r="B149" s="6"/>
      <c r="C149" s="21"/>
      <c r="D149" s="77"/>
      <c r="E149" s="78"/>
      <c r="F149" s="78"/>
      <c r="G149" s="7">
        <f t="shared" si="7"/>
        <v>0</v>
      </c>
      <c r="H149" s="34" t="e">
        <f t="shared" si="6"/>
        <v>#VALUE!</v>
      </c>
      <c r="I149" s="8"/>
      <c r="K149" s="1"/>
    </row>
    <row r="150" spans="1:11" x14ac:dyDescent="0.45">
      <c r="A150" s="33">
        <v>142</v>
      </c>
      <c r="B150" s="6"/>
      <c r="C150" s="21"/>
      <c r="D150" s="77"/>
      <c r="E150" s="78"/>
      <c r="F150" s="78"/>
      <c r="G150" s="7">
        <f t="shared" si="7"/>
        <v>0</v>
      </c>
      <c r="H150" s="34" t="e">
        <f t="shared" si="6"/>
        <v>#VALUE!</v>
      </c>
      <c r="I150" s="8"/>
      <c r="K150" s="1"/>
    </row>
    <row r="151" spans="1:11" x14ac:dyDescent="0.45">
      <c r="A151" s="33">
        <v>143</v>
      </c>
      <c r="B151" s="6"/>
      <c r="C151" s="21"/>
      <c r="D151" s="77"/>
      <c r="E151" s="78"/>
      <c r="F151" s="78"/>
      <c r="G151" s="7">
        <f t="shared" si="7"/>
        <v>0</v>
      </c>
      <c r="H151" s="34" t="e">
        <f t="shared" si="6"/>
        <v>#VALUE!</v>
      </c>
      <c r="I151" s="8"/>
      <c r="K151" s="1"/>
    </row>
    <row r="152" spans="1:11" x14ac:dyDescent="0.45">
      <c r="A152" s="33">
        <v>144</v>
      </c>
      <c r="B152" s="6"/>
      <c r="C152" s="21"/>
      <c r="D152" s="77"/>
      <c r="E152" s="78"/>
      <c r="F152" s="78"/>
      <c r="G152" s="7">
        <f t="shared" si="7"/>
        <v>0</v>
      </c>
      <c r="H152" s="34" t="e">
        <f t="shared" si="6"/>
        <v>#VALUE!</v>
      </c>
      <c r="I152" s="8"/>
      <c r="K152" s="1"/>
    </row>
    <row r="153" spans="1:11" x14ac:dyDescent="0.45">
      <c r="A153" s="33">
        <v>145</v>
      </c>
      <c r="B153" s="6"/>
      <c r="C153" s="21"/>
      <c r="D153" s="77"/>
      <c r="E153" s="78"/>
      <c r="F153" s="78"/>
      <c r="G153" s="7">
        <f t="shared" si="7"/>
        <v>0</v>
      </c>
      <c r="H153" s="34" t="e">
        <f t="shared" si="6"/>
        <v>#VALUE!</v>
      </c>
      <c r="I153" s="8"/>
      <c r="K153" s="1"/>
    </row>
    <row r="154" spans="1:11" x14ac:dyDescent="0.45">
      <c r="A154" s="33">
        <v>146</v>
      </c>
      <c r="B154" s="6"/>
      <c r="C154" s="21"/>
      <c r="D154" s="77"/>
      <c r="E154" s="78"/>
      <c r="F154" s="78"/>
      <c r="G154" s="7">
        <f t="shared" si="7"/>
        <v>0</v>
      </c>
      <c r="H154" s="34" t="e">
        <f t="shared" si="6"/>
        <v>#VALUE!</v>
      </c>
      <c r="I154" s="8"/>
      <c r="K154" s="1"/>
    </row>
    <row r="155" spans="1:11" x14ac:dyDescent="0.45">
      <c r="A155" s="33">
        <v>147</v>
      </c>
      <c r="B155" s="6"/>
      <c r="C155" s="21"/>
      <c r="D155" s="77"/>
      <c r="E155" s="78"/>
      <c r="F155" s="78"/>
      <c r="G155" s="7">
        <f t="shared" si="7"/>
        <v>0</v>
      </c>
      <c r="H155" s="34" t="e">
        <f t="shared" si="6"/>
        <v>#VALUE!</v>
      </c>
      <c r="I155" s="8"/>
      <c r="K155" s="1"/>
    </row>
    <row r="156" spans="1:11" x14ac:dyDescent="0.45">
      <c r="A156" s="33">
        <v>148</v>
      </c>
      <c r="B156" s="6"/>
      <c r="C156" s="21"/>
      <c r="D156" s="77"/>
      <c r="E156" s="78"/>
      <c r="F156" s="78"/>
      <c r="G156" s="7">
        <f t="shared" si="7"/>
        <v>0</v>
      </c>
      <c r="H156" s="34" t="e">
        <f t="shared" si="6"/>
        <v>#VALUE!</v>
      </c>
      <c r="I156" s="8"/>
      <c r="K156" s="1"/>
    </row>
    <row r="157" spans="1:11" x14ac:dyDescent="0.45">
      <c r="A157" s="33">
        <v>149</v>
      </c>
      <c r="B157" s="6"/>
      <c r="C157" s="21"/>
      <c r="D157" s="77"/>
      <c r="E157" s="78"/>
      <c r="F157" s="78"/>
      <c r="G157" s="7">
        <f t="shared" si="7"/>
        <v>0</v>
      </c>
      <c r="H157" s="34" t="e">
        <f t="shared" si="6"/>
        <v>#VALUE!</v>
      </c>
      <c r="I157" s="8"/>
      <c r="K157" s="1"/>
    </row>
    <row r="158" spans="1:11" x14ac:dyDescent="0.45">
      <c r="A158" s="33">
        <v>150</v>
      </c>
      <c r="B158" s="6"/>
      <c r="C158" s="21"/>
      <c r="D158" s="77"/>
      <c r="E158" s="78"/>
      <c r="F158" s="78"/>
      <c r="G158" s="7">
        <f t="shared" si="7"/>
        <v>0</v>
      </c>
      <c r="H158" s="34" t="e">
        <f t="shared" si="6"/>
        <v>#VALUE!</v>
      </c>
      <c r="I158" s="8"/>
      <c r="K158" s="1"/>
    </row>
    <row r="159" spans="1:11" x14ac:dyDescent="0.45">
      <c r="A159" s="33">
        <v>151</v>
      </c>
      <c r="B159" s="6"/>
      <c r="C159" s="21"/>
      <c r="D159" s="77"/>
      <c r="E159" s="78"/>
      <c r="F159" s="78"/>
      <c r="G159" s="7">
        <f t="shared" si="7"/>
        <v>0</v>
      </c>
      <c r="H159" s="34" t="e">
        <f t="shared" si="6"/>
        <v>#VALUE!</v>
      </c>
      <c r="I159" s="8"/>
      <c r="K159" s="1"/>
    </row>
    <row r="160" spans="1:11" x14ac:dyDescent="0.45">
      <c r="A160" s="33">
        <v>152</v>
      </c>
      <c r="B160" s="6"/>
      <c r="C160" s="21"/>
      <c r="D160" s="77"/>
      <c r="E160" s="78"/>
      <c r="F160" s="78"/>
      <c r="G160" s="7">
        <f t="shared" si="7"/>
        <v>0</v>
      </c>
      <c r="H160" s="34" t="e">
        <f t="shared" si="6"/>
        <v>#VALUE!</v>
      </c>
      <c r="I160" s="8"/>
      <c r="K160" s="1"/>
    </row>
    <row r="161" spans="1:17" x14ac:dyDescent="0.45">
      <c r="A161" s="33">
        <v>153</v>
      </c>
      <c r="B161" s="6"/>
      <c r="C161" s="21"/>
      <c r="D161" s="77"/>
      <c r="E161" s="78"/>
      <c r="F161" s="78"/>
      <c r="G161" s="7">
        <f t="shared" si="7"/>
        <v>0</v>
      </c>
      <c r="H161" s="34" t="e">
        <f t="shared" si="6"/>
        <v>#VALUE!</v>
      </c>
      <c r="I161" s="8"/>
      <c r="K161" s="1"/>
    </row>
    <row r="162" spans="1:17" x14ac:dyDescent="0.45">
      <c r="A162" s="33">
        <v>154</v>
      </c>
      <c r="B162" s="6"/>
      <c r="C162" s="21"/>
      <c r="D162" s="77"/>
      <c r="E162" s="78"/>
      <c r="F162" s="78"/>
      <c r="G162" s="7">
        <f t="shared" si="7"/>
        <v>0</v>
      </c>
      <c r="H162" s="34" t="e">
        <f t="shared" si="6"/>
        <v>#VALUE!</v>
      </c>
      <c r="I162" s="8"/>
      <c r="K162" s="1"/>
    </row>
    <row r="163" spans="1:17" x14ac:dyDescent="0.45">
      <c r="A163" s="33">
        <v>155</v>
      </c>
      <c r="B163" s="6"/>
      <c r="C163" s="21"/>
      <c r="D163" s="77"/>
      <c r="E163" s="78"/>
      <c r="F163" s="78"/>
      <c r="G163" s="7">
        <f t="shared" si="7"/>
        <v>0</v>
      </c>
      <c r="H163" s="34" t="e">
        <f t="shared" si="6"/>
        <v>#VALUE!</v>
      </c>
      <c r="I163" s="8"/>
      <c r="K163" s="1"/>
    </row>
    <row r="164" spans="1:17" x14ac:dyDescent="0.45">
      <c r="A164" s="33">
        <v>156</v>
      </c>
      <c r="B164" s="6"/>
      <c r="C164" s="21"/>
      <c r="D164" s="77"/>
      <c r="E164" s="78"/>
      <c r="F164" s="78"/>
      <c r="G164" s="7">
        <f t="shared" si="7"/>
        <v>0</v>
      </c>
      <c r="H164" s="34" t="e">
        <f t="shared" si="6"/>
        <v>#VALUE!</v>
      </c>
      <c r="I164" s="8"/>
      <c r="K164" s="1"/>
    </row>
    <row r="165" spans="1:17" x14ac:dyDescent="0.45">
      <c r="A165" s="33">
        <v>157</v>
      </c>
      <c r="B165" s="6"/>
      <c r="C165" s="21"/>
      <c r="D165" s="77"/>
      <c r="E165" s="78"/>
      <c r="F165" s="78"/>
      <c r="G165" s="7">
        <f t="shared" si="7"/>
        <v>0</v>
      </c>
      <c r="H165" s="34" t="e">
        <f t="shared" si="6"/>
        <v>#VALUE!</v>
      </c>
      <c r="I165" s="8"/>
      <c r="K165" s="1"/>
    </row>
    <row r="166" spans="1:17" x14ac:dyDescent="0.45">
      <c r="A166" s="33">
        <v>158</v>
      </c>
      <c r="B166" s="6"/>
      <c r="C166" s="21"/>
      <c r="D166" s="77"/>
      <c r="E166" s="78"/>
      <c r="F166" s="78"/>
      <c r="G166" s="7">
        <f t="shared" si="7"/>
        <v>0</v>
      </c>
      <c r="H166" s="34" t="e">
        <f t="shared" si="6"/>
        <v>#VALUE!</v>
      </c>
      <c r="I166" s="8"/>
      <c r="K166" s="1"/>
    </row>
    <row r="167" spans="1:17" x14ac:dyDescent="0.45">
      <c r="A167" s="33">
        <v>159</v>
      </c>
      <c r="B167" s="6"/>
      <c r="C167" s="21"/>
      <c r="D167" s="77"/>
      <c r="E167" s="78"/>
      <c r="F167" s="78"/>
      <c r="G167" s="7">
        <f t="shared" si="7"/>
        <v>0</v>
      </c>
      <c r="H167" s="34" t="e">
        <f t="shared" si="6"/>
        <v>#VALUE!</v>
      </c>
      <c r="I167" s="8"/>
      <c r="K167" s="1"/>
    </row>
    <row r="168" spans="1:17" x14ac:dyDescent="0.45">
      <c r="A168" s="33">
        <v>160</v>
      </c>
      <c r="B168" s="6"/>
      <c r="C168" s="21"/>
      <c r="D168" s="77"/>
      <c r="E168" s="78"/>
      <c r="F168" s="78"/>
      <c r="G168" s="7">
        <f t="shared" si="7"/>
        <v>0</v>
      </c>
      <c r="H168" s="34" t="e">
        <f t="shared" si="6"/>
        <v>#VALUE!</v>
      </c>
      <c r="I168" s="8"/>
      <c r="K168" s="1"/>
    </row>
    <row r="169" spans="1:17" x14ac:dyDescent="0.45">
      <c r="A169" s="33">
        <v>161</v>
      </c>
      <c r="B169" s="6"/>
      <c r="C169" s="21"/>
      <c r="D169" s="77"/>
      <c r="E169" s="78"/>
      <c r="F169" s="78"/>
      <c r="G169" s="7">
        <f t="shared" si="7"/>
        <v>0</v>
      </c>
      <c r="H169" s="34" t="e">
        <f t="shared" ref="H169:H200" si="8">IF(RIGHT(C169,1)-(IF((MOD(SUM((LEFT(C169,1)*13),RIGHT(LEFT(C169,2),1)*12,RIGHT(LEFT(C169,3),1)*11,RIGHT(LEFT(C169,4),1)*10,RIGHT(LEFT(C169,5),1)*9,RIGHT(LEFT(C169,6),1)*8,RIGHT(LEFT(C169,7),1)*7,RIGHT(LEFT(C169,8),1)*6,RIGHT(LEFT(C169,9),1)*5,RIGHT(LEFT(C169,10),1)*4,RIGHT(LEFT(C169,11),1)*3,RIGHT(LEFT(C169,12),1)*2),11))=0,1,IF((MOD(SUM((LEFT(C169,1)*13),RIGHT(LEFT(C169,2),1)*12,RIGHT(LEFT(C169,3),1)*11,RIGHT(LEFT(C169,4),1)*10,RIGHT(LEFT(C169,5),1)*9,RIGHT(LEFT(C169,6),1)*8,RIGHT(LEFT(C169,7),1)*7,RIGHT(LEFT(C169,8),1)*6,RIGHT(LEFT(C169,9),1)*5,RIGHT(LEFT(C169,10),1)*4,RIGHT(LEFT(C169,11),1)*3,RIGHT(LEFT(C169,12),1)*2),11))=1,0,11-(MOD(SUM((LEFT(C169,1)*13),RIGHT(LEFT(C169,2),1)*12,RIGHT(LEFT(C169,3),1)*11,RIGHT(LEFT(C169,4),1)*10,RIGHT(LEFT(C169,5),1)*9,RIGHT(LEFT(C169,6),1)*8,RIGHT(LEFT(C169,7),1)*7,RIGHT(LEFT(C169,8),1)*6,RIGHT(LEFT(C169,9),1)*5,RIGHT(LEFT(C169,10),1)*4,RIGHT(LEFT(C169,11),1)*3,RIGHT(LEFT(C169,12),1)*2),11)))))=0,"TRUE","FALSE")</f>
        <v>#VALUE!</v>
      </c>
      <c r="I169" s="8"/>
      <c r="K169" s="1"/>
      <c r="Q169" s="4"/>
    </row>
    <row r="170" spans="1:17" s="4" customFormat="1" x14ac:dyDescent="0.45">
      <c r="A170" s="33">
        <v>162</v>
      </c>
      <c r="B170" s="6"/>
      <c r="C170" s="21"/>
      <c r="D170" s="77"/>
      <c r="E170" s="78"/>
      <c r="F170" s="78"/>
      <c r="G170" s="7">
        <f t="shared" si="7"/>
        <v>0</v>
      </c>
      <c r="H170" s="34" t="e">
        <f t="shared" si="8"/>
        <v>#VALUE!</v>
      </c>
      <c r="I170" s="8"/>
      <c r="J170" s="67"/>
      <c r="K170" s="1"/>
      <c r="L170" s="3"/>
      <c r="M170" s="3"/>
      <c r="N170" s="3"/>
      <c r="O170" s="3"/>
      <c r="P170" s="3"/>
    </row>
    <row r="171" spans="1:17" s="4" customFormat="1" x14ac:dyDescent="0.45">
      <c r="A171" s="33">
        <v>163</v>
      </c>
      <c r="B171" s="6"/>
      <c r="C171" s="21"/>
      <c r="D171" s="77"/>
      <c r="E171" s="78"/>
      <c r="F171" s="78"/>
      <c r="G171" s="7">
        <f t="shared" si="7"/>
        <v>0</v>
      </c>
      <c r="H171" s="34" t="e">
        <f t="shared" si="8"/>
        <v>#VALUE!</v>
      </c>
      <c r="I171" s="8"/>
      <c r="J171" s="67"/>
      <c r="K171" s="1"/>
      <c r="L171" s="3"/>
      <c r="M171" s="3"/>
      <c r="N171" s="3"/>
      <c r="O171" s="3"/>
      <c r="P171" s="3"/>
    </row>
    <row r="172" spans="1:17" s="4" customFormat="1" x14ac:dyDescent="0.45">
      <c r="A172" s="33">
        <v>164</v>
      </c>
      <c r="B172" s="6"/>
      <c r="C172" s="21"/>
      <c r="D172" s="77"/>
      <c r="E172" s="78"/>
      <c r="F172" s="78"/>
      <c r="G172" s="7">
        <f t="shared" si="7"/>
        <v>0</v>
      </c>
      <c r="H172" s="34" t="e">
        <f t="shared" si="8"/>
        <v>#VALUE!</v>
      </c>
      <c r="I172" s="3"/>
      <c r="J172" s="67"/>
      <c r="K172" s="1"/>
      <c r="L172" s="3"/>
      <c r="M172" s="3"/>
      <c r="N172" s="3"/>
      <c r="O172" s="3"/>
      <c r="P172" s="3"/>
    </row>
    <row r="173" spans="1:17" s="4" customFormat="1" x14ac:dyDescent="0.45">
      <c r="A173" s="33">
        <v>165</v>
      </c>
      <c r="B173" s="6"/>
      <c r="C173" s="21"/>
      <c r="D173" s="77"/>
      <c r="E173" s="78"/>
      <c r="F173" s="78"/>
      <c r="G173" s="7">
        <f t="shared" si="7"/>
        <v>0</v>
      </c>
      <c r="H173" s="34" t="e">
        <f t="shared" si="8"/>
        <v>#VALUE!</v>
      </c>
      <c r="J173" s="71"/>
      <c r="K173" s="1"/>
    </row>
    <row r="174" spans="1:17" s="4" customFormat="1" x14ac:dyDescent="0.45">
      <c r="A174" s="33">
        <v>166</v>
      </c>
      <c r="B174" s="6"/>
      <c r="C174" s="21"/>
      <c r="D174" s="77"/>
      <c r="E174" s="78"/>
      <c r="F174" s="78"/>
      <c r="G174" s="7">
        <f t="shared" si="7"/>
        <v>0</v>
      </c>
      <c r="H174" s="34" t="e">
        <f t="shared" si="8"/>
        <v>#VALUE!</v>
      </c>
      <c r="J174" s="71"/>
      <c r="K174" s="1"/>
    </row>
    <row r="175" spans="1:17" s="4" customFormat="1" x14ac:dyDescent="0.45">
      <c r="A175" s="33">
        <v>167</v>
      </c>
      <c r="B175" s="6"/>
      <c r="C175" s="21"/>
      <c r="D175" s="77"/>
      <c r="E175" s="78"/>
      <c r="F175" s="78"/>
      <c r="G175" s="7">
        <f t="shared" si="7"/>
        <v>0</v>
      </c>
      <c r="H175" s="34" t="e">
        <f t="shared" si="8"/>
        <v>#VALUE!</v>
      </c>
      <c r="J175" s="71"/>
      <c r="K175" s="1"/>
      <c r="Q175" s="3"/>
    </row>
    <row r="176" spans="1:17" x14ac:dyDescent="0.45">
      <c r="A176" s="33">
        <v>168</v>
      </c>
      <c r="B176" s="6"/>
      <c r="C176" s="21"/>
      <c r="D176" s="77"/>
      <c r="E176" s="78"/>
      <c r="F176" s="78"/>
      <c r="G176" s="7">
        <f t="shared" si="7"/>
        <v>0</v>
      </c>
      <c r="H176" s="34" t="e">
        <f t="shared" si="8"/>
        <v>#VALUE!</v>
      </c>
      <c r="I176" s="4"/>
      <c r="J176" s="71"/>
      <c r="K176" s="1"/>
      <c r="L176" s="4"/>
      <c r="M176" s="4"/>
      <c r="N176" s="4"/>
      <c r="O176" s="4"/>
      <c r="P176" s="4"/>
    </row>
    <row r="177" spans="1:16" x14ac:dyDescent="0.45">
      <c r="A177" s="33">
        <v>169</v>
      </c>
      <c r="B177" s="6"/>
      <c r="C177" s="21"/>
      <c r="D177" s="77"/>
      <c r="E177" s="78"/>
      <c r="F177" s="78"/>
      <c r="G177" s="7">
        <f t="shared" si="7"/>
        <v>0</v>
      </c>
      <c r="H177" s="34" t="e">
        <f t="shared" si="8"/>
        <v>#VALUE!</v>
      </c>
      <c r="I177" s="4"/>
      <c r="J177" s="71"/>
      <c r="K177" s="1"/>
      <c r="L177" s="4"/>
      <c r="M177" s="4"/>
      <c r="N177" s="4"/>
      <c r="O177" s="4"/>
      <c r="P177" s="4"/>
    </row>
    <row r="178" spans="1:16" x14ac:dyDescent="0.45">
      <c r="A178" s="33">
        <v>170</v>
      </c>
      <c r="B178" s="6"/>
      <c r="C178" s="21"/>
      <c r="D178" s="77"/>
      <c r="E178" s="78"/>
      <c r="F178" s="78"/>
      <c r="G178" s="7">
        <f t="shared" si="7"/>
        <v>0</v>
      </c>
      <c r="H178" s="34" t="e">
        <f t="shared" si="8"/>
        <v>#VALUE!</v>
      </c>
      <c r="I178" s="4"/>
      <c r="J178" s="71"/>
      <c r="K178" s="1"/>
      <c r="L178" s="4"/>
      <c r="M178" s="4"/>
      <c r="N178" s="4"/>
      <c r="O178" s="4"/>
      <c r="P178" s="4"/>
    </row>
    <row r="179" spans="1:16" x14ac:dyDescent="0.45">
      <c r="A179" s="33">
        <v>171</v>
      </c>
      <c r="B179" s="6"/>
      <c r="C179" s="21"/>
      <c r="D179" s="77"/>
      <c r="E179" s="78"/>
      <c r="F179" s="78"/>
      <c r="G179" s="7">
        <f t="shared" si="7"/>
        <v>0</v>
      </c>
      <c r="H179" s="34" t="e">
        <f t="shared" si="8"/>
        <v>#VALUE!</v>
      </c>
      <c r="K179" s="1"/>
    </row>
    <row r="180" spans="1:16" x14ac:dyDescent="0.45">
      <c r="A180" s="33">
        <v>172</v>
      </c>
      <c r="B180" s="6"/>
      <c r="C180" s="21"/>
      <c r="D180" s="77"/>
      <c r="E180" s="78"/>
      <c r="F180" s="78"/>
      <c r="G180" s="7">
        <f t="shared" si="7"/>
        <v>0</v>
      </c>
      <c r="H180" s="34" t="e">
        <f t="shared" si="8"/>
        <v>#VALUE!</v>
      </c>
      <c r="K180" s="1"/>
    </row>
    <row r="181" spans="1:16" x14ac:dyDescent="0.45">
      <c r="A181" s="33">
        <v>173</v>
      </c>
      <c r="B181" s="6"/>
      <c r="C181" s="21"/>
      <c r="D181" s="77"/>
      <c r="E181" s="78"/>
      <c r="F181" s="78"/>
      <c r="G181" s="7">
        <f t="shared" si="7"/>
        <v>0</v>
      </c>
      <c r="H181" s="34" t="e">
        <f t="shared" si="8"/>
        <v>#VALUE!</v>
      </c>
      <c r="K181" s="1"/>
    </row>
    <row r="182" spans="1:16" x14ac:dyDescent="0.45">
      <c r="A182" s="33">
        <v>174</v>
      </c>
      <c r="B182" s="6"/>
      <c r="C182" s="21"/>
      <c r="D182" s="77"/>
      <c r="E182" s="78"/>
      <c r="F182" s="78"/>
      <c r="G182" s="7">
        <f t="shared" si="7"/>
        <v>0</v>
      </c>
      <c r="H182" s="34" t="e">
        <f t="shared" si="8"/>
        <v>#VALUE!</v>
      </c>
      <c r="K182" s="1"/>
    </row>
    <row r="183" spans="1:16" x14ac:dyDescent="0.45">
      <c r="A183" s="33">
        <v>175</v>
      </c>
      <c r="B183" s="6"/>
      <c r="C183" s="21"/>
      <c r="D183" s="77"/>
      <c r="E183" s="78"/>
      <c r="F183" s="78"/>
      <c r="G183" s="7">
        <f t="shared" si="7"/>
        <v>0</v>
      </c>
      <c r="H183" s="34" t="e">
        <f t="shared" si="8"/>
        <v>#VALUE!</v>
      </c>
      <c r="K183" s="1"/>
    </row>
    <row r="184" spans="1:16" x14ac:dyDescent="0.45">
      <c r="A184" s="33">
        <v>176</v>
      </c>
      <c r="B184" s="6"/>
      <c r="C184" s="21"/>
      <c r="D184" s="77"/>
      <c r="E184" s="78"/>
      <c r="F184" s="78"/>
      <c r="G184" s="7">
        <f t="shared" si="7"/>
        <v>0</v>
      </c>
      <c r="H184" s="34" t="e">
        <f t="shared" si="8"/>
        <v>#VALUE!</v>
      </c>
      <c r="K184" s="1"/>
    </row>
    <row r="185" spans="1:16" x14ac:dyDescent="0.45">
      <c r="A185" s="33">
        <v>177</v>
      </c>
      <c r="B185" s="6"/>
      <c r="C185" s="21"/>
      <c r="D185" s="77"/>
      <c r="E185" s="78"/>
      <c r="F185" s="78"/>
      <c r="G185" s="7">
        <f t="shared" si="7"/>
        <v>0</v>
      </c>
      <c r="H185" s="34" t="e">
        <f t="shared" si="8"/>
        <v>#VALUE!</v>
      </c>
      <c r="K185" s="1"/>
    </row>
    <row r="186" spans="1:16" x14ac:dyDescent="0.45">
      <c r="A186" s="33">
        <v>178</v>
      </c>
      <c r="B186" s="6"/>
      <c r="C186" s="21"/>
      <c r="D186" s="77"/>
      <c r="E186" s="78"/>
      <c r="F186" s="78"/>
      <c r="G186" s="7">
        <f t="shared" si="7"/>
        <v>0</v>
      </c>
      <c r="H186" s="34" t="e">
        <f t="shared" si="8"/>
        <v>#VALUE!</v>
      </c>
      <c r="K186" s="1"/>
    </row>
    <row r="187" spans="1:16" x14ac:dyDescent="0.45">
      <c r="A187" s="33">
        <v>179</v>
      </c>
      <c r="B187" s="6"/>
      <c r="C187" s="21"/>
      <c r="D187" s="77"/>
      <c r="E187" s="78"/>
      <c r="F187" s="78"/>
      <c r="G187" s="7">
        <f t="shared" si="7"/>
        <v>0</v>
      </c>
      <c r="H187" s="34" t="e">
        <f t="shared" si="8"/>
        <v>#VALUE!</v>
      </c>
      <c r="K187" s="1"/>
    </row>
    <row r="188" spans="1:16" x14ac:dyDescent="0.45">
      <c r="A188" s="33">
        <v>180</v>
      </c>
      <c r="B188" s="6"/>
      <c r="C188" s="21"/>
      <c r="D188" s="77"/>
      <c r="E188" s="78"/>
      <c r="F188" s="78"/>
      <c r="G188" s="7">
        <f t="shared" si="7"/>
        <v>0</v>
      </c>
      <c r="H188" s="34" t="e">
        <f t="shared" si="8"/>
        <v>#VALUE!</v>
      </c>
      <c r="K188" s="1"/>
    </row>
    <row r="189" spans="1:16" x14ac:dyDescent="0.45">
      <c r="A189" s="33">
        <v>181</v>
      </c>
      <c r="B189" s="6"/>
      <c r="C189" s="21"/>
      <c r="D189" s="77"/>
      <c r="E189" s="78"/>
      <c r="F189" s="78"/>
      <c r="G189" s="7">
        <f t="shared" si="7"/>
        <v>0</v>
      </c>
      <c r="H189" s="34" t="e">
        <f t="shared" si="8"/>
        <v>#VALUE!</v>
      </c>
      <c r="K189" s="1"/>
    </row>
    <row r="190" spans="1:16" x14ac:dyDescent="0.45">
      <c r="A190" s="33">
        <v>182</v>
      </c>
      <c r="B190" s="6"/>
      <c r="C190" s="21"/>
      <c r="D190" s="77"/>
      <c r="E190" s="78"/>
      <c r="F190" s="78"/>
      <c r="G190" s="7">
        <f t="shared" si="7"/>
        <v>0</v>
      </c>
      <c r="H190" s="34" t="e">
        <f t="shared" si="8"/>
        <v>#VALUE!</v>
      </c>
      <c r="K190" s="1"/>
    </row>
    <row r="191" spans="1:16" x14ac:dyDescent="0.45">
      <c r="A191" s="33">
        <v>183</v>
      </c>
      <c r="B191" s="6"/>
      <c r="C191" s="21"/>
      <c r="D191" s="77"/>
      <c r="E191" s="78"/>
      <c r="F191" s="78"/>
      <c r="G191" s="7">
        <f t="shared" si="7"/>
        <v>0</v>
      </c>
      <c r="H191" s="34" t="e">
        <f t="shared" si="8"/>
        <v>#VALUE!</v>
      </c>
      <c r="K191" s="1"/>
    </row>
    <row r="192" spans="1:16" x14ac:dyDescent="0.45">
      <c r="A192" s="33">
        <v>184</v>
      </c>
      <c r="B192" s="6"/>
      <c r="C192" s="21"/>
      <c r="D192" s="77"/>
      <c r="E192" s="78"/>
      <c r="F192" s="78"/>
      <c r="G192" s="7">
        <f t="shared" si="7"/>
        <v>0</v>
      </c>
      <c r="H192" s="34" t="e">
        <f t="shared" si="8"/>
        <v>#VALUE!</v>
      </c>
      <c r="K192" s="1"/>
    </row>
    <row r="193" spans="1:11" x14ac:dyDescent="0.45">
      <c r="A193" s="33">
        <v>185</v>
      </c>
      <c r="B193" s="6"/>
      <c r="C193" s="21"/>
      <c r="D193" s="77"/>
      <c r="E193" s="78"/>
      <c r="F193" s="78"/>
      <c r="G193" s="7">
        <f t="shared" si="7"/>
        <v>0</v>
      </c>
      <c r="H193" s="34" t="e">
        <f t="shared" si="8"/>
        <v>#VALUE!</v>
      </c>
      <c r="K193" s="1"/>
    </row>
    <row r="194" spans="1:11" x14ac:dyDescent="0.45">
      <c r="A194" s="33">
        <v>186</v>
      </c>
      <c r="B194" s="6"/>
      <c r="C194" s="21"/>
      <c r="D194" s="77"/>
      <c r="E194" s="78"/>
      <c r="F194" s="78"/>
      <c r="G194" s="7">
        <f t="shared" si="7"/>
        <v>0</v>
      </c>
      <c r="H194" s="34" t="e">
        <f t="shared" si="8"/>
        <v>#VALUE!</v>
      </c>
      <c r="K194" s="1"/>
    </row>
    <row r="195" spans="1:11" x14ac:dyDescent="0.45">
      <c r="A195" s="33">
        <v>187</v>
      </c>
      <c r="B195" s="6"/>
      <c r="C195" s="21"/>
      <c r="D195" s="77"/>
      <c r="E195" s="78"/>
      <c r="F195" s="78"/>
      <c r="G195" s="7">
        <f t="shared" si="7"/>
        <v>0</v>
      </c>
      <c r="H195" s="34" t="e">
        <f t="shared" si="8"/>
        <v>#VALUE!</v>
      </c>
      <c r="K195" s="1"/>
    </row>
    <row r="196" spans="1:11" x14ac:dyDescent="0.45">
      <c r="A196" s="33">
        <v>188</v>
      </c>
      <c r="B196" s="6"/>
      <c r="C196" s="21"/>
      <c r="D196" s="77"/>
      <c r="E196" s="78"/>
      <c r="F196" s="78"/>
      <c r="G196" s="7">
        <f t="shared" si="7"/>
        <v>0</v>
      </c>
      <c r="H196" s="34" t="e">
        <f t="shared" si="8"/>
        <v>#VALUE!</v>
      </c>
      <c r="K196" s="1"/>
    </row>
    <row r="197" spans="1:11" x14ac:dyDescent="0.45">
      <c r="A197" s="33">
        <v>189</v>
      </c>
      <c r="B197" s="6"/>
      <c r="C197" s="21"/>
      <c r="D197" s="77"/>
      <c r="E197" s="78"/>
      <c r="F197" s="78"/>
      <c r="G197" s="7">
        <f t="shared" si="7"/>
        <v>0</v>
      </c>
      <c r="H197" s="34" t="e">
        <f t="shared" si="8"/>
        <v>#VALUE!</v>
      </c>
      <c r="K197" s="1"/>
    </row>
    <row r="198" spans="1:11" x14ac:dyDescent="0.45">
      <c r="A198" s="33">
        <v>190</v>
      </c>
      <c r="B198" s="6"/>
      <c r="C198" s="21"/>
      <c r="D198" s="77"/>
      <c r="E198" s="78"/>
      <c r="F198" s="78"/>
      <c r="G198" s="7">
        <f t="shared" si="7"/>
        <v>0</v>
      </c>
      <c r="H198" s="34" t="e">
        <f t="shared" si="8"/>
        <v>#VALUE!</v>
      </c>
      <c r="K198" s="1"/>
    </row>
    <row r="199" spans="1:11" x14ac:dyDescent="0.45">
      <c r="A199" s="33">
        <v>191</v>
      </c>
      <c r="B199" s="6"/>
      <c r="C199" s="21"/>
      <c r="D199" s="77"/>
      <c r="E199" s="78"/>
      <c r="F199" s="78"/>
      <c r="G199" s="7">
        <f t="shared" si="7"/>
        <v>0</v>
      </c>
      <c r="H199" s="34" t="e">
        <f t="shared" si="8"/>
        <v>#VALUE!</v>
      </c>
      <c r="K199" s="1"/>
    </row>
    <row r="200" spans="1:11" x14ac:dyDescent="0.45">
      <c r="A200" s="33">
        <v>192</v>
      </c>
      <c r="B200" s="6"/>
      <c r="C200" s="21"/>
      <c r="D200" s="77"/>
      <c r="E200" s="78"/>
      <c r="F200" s="78"/>
      <c r="G200" s="7">
        <f t="shared" si="7"/>
        <v>0</v>
      </c>
      <c r="H200" s="34" t="e">
        <f t="shared" si="8"/>
        <v>#VALUE!</v>
      </c>
      <c r="K200" s="1"/>
    </row>
    <row r="201" spans="1:11" x14ac:dyDescent="0.45">
      <c r="A201" s="33">
        <v>193</v>
      </c>
      <c r="B201" s="6"/>
      <c r="C201" s="21"/>
      <c r="D201" s="77"/>
      <c r="E201" s="78"/>
      <c r="F201" s="78"/>
      <c r="G201" s="7">
        <f t="shared" si="7"/>
        <v>0</v>
      </c>
      <c r="H201" s="34" t="e">
        <f t="shared" ref="H201:H208" si="9">IF(RIGHT(C201,1)-(IF((MOD(SUM((LEFT(C201,1)*13),RIGHT(LEFT(C201,2),1)*12,RIGHT(LEFT(C201,3),1)*11,RIGHT(LEFT(C201,4),1)*10,RIGHT(LEFT(C201,5),1)*9,RIGHT(LEFT(C201,6),1)*8,RIGHT(LEFT(C201,7),1)*7,RIGHT(LEFT(C201,8),1)*6,RIGHT(LEFT(C201,9),1)*5,RIGHT(LEFT(C201,10),1)*4,RIGHT(LEFT(C201,11),1)*3,RIGHT(LEFT(C201,12),1)*2),11))=0,1,IF((MOD(SUM((LEFT(C201,1)*13),RIGHT(LEFT(C201,2),1)*12,RIGHT(LEFT(C201,3),1)*11,RIGHT(LEFT(C201,4),1)*10,RIGHT(LEFT(C201,5),1)*9,RIGHT(LEFT(C201,6),1)*8,RIGHT(LEFT(C201,7),1)*7,RIGHT(LEFT(C201,8),1)*6,RIGHT(LEFT(C201,9),1)*5,RIGHT(LEFT(C201,10),1)*4,RIGHT(LEFT(C201,11),1)*3,RIGHT(LEFT(C201,12),1)*2),11))=1,0,11-(MOD(SUM((LEFT(C201,1)*13),RIGHT(LEFT(C201,2),1)*12,RIGHT(LEFT(C201,3),1)*11,RIGHT(LEFT(C201,4),1)*10,RIGHT(LEFT(C201,5),1)*9,RIGHT(LEFT(C201,6),1)*8,RIGHT(LEFT(C201,7),1)*7,RIGHT(LEFT(C201,8),1)*6,RIGHT(LEFT(C201,9),1)*5,RIGHT(LEFT(C201,10),1)*4,RIGHT(LEFT(C201,11),1)*3,RIGHT(LEFT(C201,12),1)*2),11)))))=0,"TRUE","FALSE")</f>
        <v>#VALUE!</v>
      </c>
      <c r="K201" s="1"/>
    </row>
    <row r="202" spans="1:11" x14ac:dyDescent="0.45">
      <c r="A202" s="33">
        <v>194</v>
      </c>
      <c r="B202" s="6"/>
      <c r="C202" s="21"/>
      <c r="D202" s="77"/>
      <c r="E202" s="78"/>
      <c r="F202" s="78"/>
      <c r="G202" s="7">
        <f t="shared" ref="G202:G208" si="10">ROUNDDOWN(IF(C202="",0,IF(IF(D202&gt;5,5,D202)*11780+IF(E202&gt;5,5,E202)*4682+IF(F202&gt;80,80,F202)*368&lt;368,368,IF(D202&gt;5,5,D202)*11780+IF(E202&gt;5,5,E202)*4682+IF(F202&gt;80,80,F202)*368)),2)</f>
        <v>0</v>
      </c>
      <c r="H202" s="34" t="e">
        <f t="shared" si="9"/>
        <v>#VALUE!</v>
      </c>
      <c r="K202" s="1"/>
    </row>
    <row r="203" spans="1:11" x14ac:dyDescent="0.45">
      <c r="A203" s="33">
        <v>195</v>
      </c>
      <c r="B203" s="6"/>
      <c r="C203" s="21"/>
      <c r="D203" s="77"/>
      <c r="E203" s="78"/>
      <c r="F203" s="78"/>
      <c r="G203" s="7">
        <f t="shared" si="10"/>
        <v>0</v>
      </c>
      <c r="H203" s="34" t="e">
        <f t="shared" si="9"/>
        <v>#VALUE!</v>
      </c>
      <c r="K203" s="1"/>
    </row>
    <row r="204" spans="1:11" x14ac:dyDescent="0.45">
      <c r="A204" s="33">
        <v>196</v>
      </c>
      <c r="B204" s="6"/>
      <c r="C204" s="21"/>
      <c r="D204" s="77"/>
      <c r="E204" s="78"/>
      <c r="F204" s="78"/>
      <c r="G204" s="7">
        <f t="shared" si="10"/>
        <v>0</v>
      </c>
      <c r="H204" s="34" t="e">
        <f t="shared" si="9"/>
        <v>#VALUE!</v>
      </c>
      <c r="K204" s="1"/>
    </row>
    <row r="205" spans="1:11" x14ac:dyDescent="0.45">
      <c r="A205" s="33">
        <v>197</v>
      </c>
      <c r="B205" s="6"/>
      <c r="C205" s="21"/>
      <c r="D205" s="77"/>
      <c r="E205" s="78"/>
      <c r="F205" s="78"/>
      <c r="G205" s="7">
        <f t="shared" si="10"/>
        <v>0</v>
      </c>
      <c r="H205" s="34" t="e">
        <f t="shared" si="9"/>
        <v>#VALUE!</v>
      </c>
      <c r="K205" s="1"/>
    </row>
    <row r="206" spans="1:11" x14ac:dyDescent="0.45">
      <c r="A206" s="33">
        <v>198</v>
      </c>
      <c r="B206" s="6"/>
      <c r="C206" s="21"/>
      <c r="D206" s="77"/>
      <c r="E206" s="78"/>
      <c r="F206" s="78"/>
      <c r="G206" s="7">
        <f t="shared" si="10"/>
        <v>0</v>
      </c>
      <c r="H206" s="34" t="e">
        <f t="shared" si="9"/>
        <v>#VALUE!</v>
      </c>
      <c r="K206" s="1"/>
    </row>
    <row r="207" spans="1:11" x14ac:dyDescent="0.45">
      <c r="A207" s="33">
        <v>199</v>
      </c>
      <c r="B207" s="6"/>
      <c r="C207" s="21"/>
      <c r="D207" s="77"/>
      <c r="E207" s="78"/>
      <c r="F207" s="78"/>
      <c r="G207" s="7">
        <f t="shared" si="10"/>
        <v>0</v>
      </c>
      <c r="H207" s="34" t="e">
        <f t="shared" si="9"/>
        <v>#VALUE!</v>
      </c>
      <c r="K207" s="1"/>
    </row>
    <row r="208" spans="1:11" x14ac:dyDescent="0.45">
      <c r="A208" s="33">
        <v>200</v>
      </c>
      <c r="B208" s="6"/>
      <c r="C208" s="21"/>
      <c r="D208" s="77"/>
      <c r="E208" s="78"/>
      <c r="F208" s="78"/>
      <c r="G208" s="7">
        <f t="shared" si="10"/>
        <v>0</v>
      </c>
      <c r="H208" s="34" t="e">
        <f t="shared" si="9"/>
        <v>#VALUE!</v>
      </c>
      <c r="K208" s="1"/>
    </row>
    <row r="209" spans="1:8" x14ac:dyDescent="0.45">
      <c r="A209" s="103" t="str">
        <f>"รวม จำนวนเกษตรกร "&amp;CONCATENATE(COUNTA(C9:C208)," ราย")</f>
        <v>รวม จำนวนเกษตรกร 0 ราย</v>
      </c>
      <c r="B209" s="104"/>
      <c r="C209" s="27"/>
      <c r="D209" s="82">
        <f t="shared" ref="D209:F209" si="11">SUM(D9:D182)</f>
        <v>0</v>
      </c>
      <c r="E209" s="82">
        <f t="shared" si="11"/>
        <v>0</v>
      </c>
      <c r="F209" s="82">
        <f t="shared" si="11"/>
        <v>0</v>
      </c>
      <c r="G209" s="28">
        <f>SUM(G9:G182)</f>
        <v>0</v>
      </c>
      <c r="H209" s="41"/>
    </row>
    <row r="210" spans="1:8" x14ac:dyDescent="0.45">
      <c r="A210" s="11"/>
      <c r="B210" s="11"/>
      <c r="C210" s="12"/>
      <c r="D210" s="83"/>
      <c r="E210" s="83"/>
      <c r="F210" s="83"/>
      <c r="G210" s="13"/>
    </row>
    <row r="211" spans="1:8" x14ac:dyDescent="0.45">
      <c r="A211" s="11"/>
      <c r="B211" s="11"/>
      <c r="C211" s="12"/>
      <c r="D211" s="84"/>
      <c r="E211" s="84"/>
      <c r="F211" s="84"/>
      <c r="G211" s="12"/>
    </row>
  </sheetData>
  <sheetProtection algorithmName="SHA-512" hashValue="5JbJTBpfaf5EKs/1ZhsSsDlmpGHeDJUf/LsGjEJh50BiCwY9ZMcV1/OE7ipErgjKNm1JAIjKCmRy1Qd57lMWgQ==" saltValue="vp/z3CZO2G/cbC60Xd0rSw==" spinCount="100000" sheet="1" formatCells="0" formatColumns="0" formatRows="0" insertHyperlinks="0"/>
  <mergeCells count="11">
    <mergeCell ref="A209:B209"/>
    <mergeCell ref="A2:G2"/>
    <mergeCell ref="A3:G3"/>
    <mergeCell ref="I5:N5"/>
    <mergeCell ref="A6:A8"/>
    <mergeCell ref="B6:B8"/>
    <mergeCell ref="C6:C8"/>
    <mergeCell ref="D6:F6"/>
    <mergeCell ref="G6:G8"/>
    <mergeCell ref="A4:G4"/>
    <mergeCell ref="I7:N7"/>
  </mergeCells>
  <conditionalFormatting sqref="C1:C1048576">
    <cfRule type="duplicateValues" dxfId="0" priority="1"/>
  </conditionalFormatting>
  <dataValidations count="4">
    <dataValidation type="decimal" operator="lessThanOrEqual" allowBlank="1" showInputMessage="1" showErrorMessage="1" sqref="F9:F208">
      <formula1>80</formula1>
    </dataValidation>
    <dataValidation type="custom" allowBlank="1" showInputMessage="1" showErrorMessage="1" error="กรุณากรอกเลข 10 หรือ 12 หลัก โดยไม่ต้องใส่ -" sqref="J9:J208">
      <formula1>AND(ISNUMBER(VALUE(J9)),OR(LEN(J9)=10,LEN(J9)=12))</formula1>
    </dataValidation>
    <dataValidation type="custom" allowBlank="1" showInputMessage="1" showErrorMessage="1" error="กรอกเฉพาะตัวอักษร" sqref="I9:I208">
      <formula1>ISTEXT(I9)</formula1>
    </dataValidation>
    <dataValidation type="decimal" allowBlank="1" showInputMessage="1" showErrorMessage="1" sqref="D9:E208">
      <formula1>0</formula1>
      <formula2>5</formula2>
    </dataValidation>
  </dataValidations>
  <pageMargins left="0" right="0" top="0.47244094488188981" bottom="1.5748031496062993" header="0.15748031496062992" footer="0.31496062992125984"/>
  <pageSetup paperSize="9" scale="90" orientation="landscape" r:id="rId1"/>
  <headerFooter>
    <oddFooter>&amp;R&amp;"Angsana New,Regular"&amp;14&amp;G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4</vt:i4>
      </vt:variant>
    </vt:vector>
  </HeadingPairs>
  <TitlesOfParts>
    <vt:vector size="8" baseType="lpstr">
      <vt:lpstr>กษ 03 จังหวัด</vt:lpstr>
      <vt:lpstr>กษ 02 อำเภอ</vt:lpstr>
      <vt:lpstr>กษ 02 ตำบล</vt:lpstr>
      <vt:lpstr>กษ 02 หมู่บ้าน</vt:lpstr>
      <vt:lpstr>'กษ 02 ตำบล'!Print_Titles</vt:lpstr>
      <vt:lpstr>'กษ 02 หมู่บ้าน'!Print_Titles</vt:lpstr>
      <vt:lpstr>'กษ 02 อำเภอ'!Print_Titles</vt:lpstr>
      <vt:lpstr>'กษ 03 จังหวัด'!Print_Titles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Naeng</dc:creator>
  <cp:lastModifiedBy>dof</cp:lastModifiedBy>
  <cp:lastPrinted>2023-10-18T09:05:01Z</cp:lastPrinted>
  <dcterms:created xsi:type="dcterms:W3CDTF">2013-10-09T06:44:32Z</dcterms:created>
  <dcterms:modified xsi:type="dcterms:W3CDTF">2023-12-20T02:45:21Z</dcterms:modified>
</cp:coreProperties>
</file>