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8_{BC81EE18-F8E4-439E-8E64-5E33FF3DE0DF}" xr6:coauthVersionLast="47" xr6:coauthVersionMax="47" xr10:uidLastSave="{00000000-0000-0000-0000-000000000000}"/>
  <bookViews>
    <workbookView xWindow="-120" yWindow="-120" windowWidth="20730" windowHeight="11160" xr2:uid="{BB3108C7-4AAD-4D33-BD8A-DEFAF627F331}"/>
  </bookViews>
  <sheets>
    <sheet name="แบบรายงานผลโครงการ CPUE 2569" sheetId="1" r:id="rId1"/>
  </sheets>
  <externalReferences>
    <externalReference r:id="rId2"/>
  </externalReferences>
  <definedNames>
    <definedName name="rng_Expenses2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E50" i="1"/>
  <c r="D50" i="1"/>
  <c r="C50" i="1"/>
  <c r="B50" i="1"/>
  <c r="J49" i="1"/>
  <c r="J51" i="1" s="1"/>
  <c r="E49" i="1"/>
  <c r="E51" i="1" s="1"/>
  <c r="D49" i="1"/>
  <c r="D51" i="1" s="1"/>
  <c r="C49" i="1"/>
  <c r="C51" i="1" s="1"/>
  <c r="B49" i="1"/>
  <c r="B51" i="1" s="1"/>
  <c r="E39" i="1"/>
  <c r="D39" i="1"/>
  <c r="C39" i="1"/>
  <c r="B39" i="1"/>
  <c r="J38" i="1"/>
  <c r="E38" i="1"/>
  <c r="D38" i="1"/>
  <c r="C38" i="1"/>
  <c r="B38" i="1"/>
  <c r="J37" i="1"/>
  <c r="J39" i="1" s="1"/>
  <c r="E37" i="1"/>
  <c r="D37" i="1"/>
  <c r="C37" i="1"/>
  <c r="B37" i="1"/>
  <c r="E36" i="1"/>
  <c r="D36" i="1"/>
  <c r="C36" i="1"/>
  <c r="B36" i="1"/>
  <c r="E35" i="1"/>
  <c r="D35" i="1"/>
  <c r="C35" i="1"/>
  <c r="B35" i="1"/>
  <c r="J35" i="1" s="1"/>
  <c r="E34" i="1"/>
  <c r="D34" i="1"/>
  <c r="C34" i="1"/>
  <c r="B34" i="1"/>
  <c r="J34" i="1" s="1"/>
  <c r="J36" i="1" s="1"/>
  <c r="E27" i="1"/>
  <c r="D27" i="1"/>
  <c r="C27" i="1"/>
  <c r="B27" i="1"/>
  <c r="J26" i="1"/>
  <c r="E26" i="1"/>
  <c r="D26" i="1"/>
  <c r="C26" i="1"/>
  <c r="B26" i="1"/>
  <c r="J25" i="1"/>
  <c r="J27" i="1" s="1"/>
  <c r="E25" i="1"/>
  <c r="D25" i="1"/>
  <c r="C25" i="1"/>
  <c r="B25" i="1"/>
  <c r="E24" i="1"/>
  <c r="D24" i="1"/>
  <c r="C24" i="1"/>
  <c r="B24" i="1"/>
  <c r="E23" i="1"/>
  <c r="D23" i="1"/>
  <c r="C23" i="1"/>
  <c r="B23" i="1"/>
  <c r="J23" i="1" s="1"/>
  <c r="E22" i="1"/>
  <c r="D22" i="1"/>
  <c r="C22" i="1"/>
  <c r="B22" i="1"/>
  <c r="J22" i="1" s="1"/>
  <c r="J24" i="1" s="1"/>
  <c r="E21" i="1"/>
  <c r="E33" i="1" s="1"/>
  <c r="E45" i="1" s="1"/>
  <c r="D21" i="1"/>
  <c r="D33" i="1" s="1"/>
  <c r="D45" i="1" s="1"/>
  <c r="C21" i="1"/>
  <c r="C33" i="1" s="1"/>
  <c r="C45" i="1" s="1"/>
  <c r="B21" i="1"/>
  <c r="B33" i="1" s="1"/>
  <c r="B45" i="1" s="1"/>
  <c r="E15" i="1"/>
  <c r="D15" i="1"/>
  <c r="C15" i="1"/>
  <c r="B15" i="1"/>
  <c r="J14" i="1"/>
  <c r="E14" i="1"/>
  <c r="D14" i="1"/>
  <c r="C14" i="1"/>
  <c r="B14" i="1"/>
  <c r="J13" i="1"/>
  <c r="J15" i="1" s="1"/>
  <c r="E13" i="1"/>
  <c r="D13" i="1"/>
  <c r="C13" i="1"/>
  <c r="B13" i="1"/>
  <c r="E12" i="1"/>
  <c r="D12" i="1"/>
  <c r="C12" i="1"/>
  <c r="B12" i="1"/>
  <c r="E11" i="1"/>
  <c r="E47" i="1" s="1"/>
  <c r="D11" i="1"/>
  <c r="D47" i="1" s="1"/>
  <c r="C11" i="1"/>
  <c r="C47" i="1" s="1"/>
  <c r="B11" i="1"/>
  <c r="B47" i="1" s="1"/>
  <c r="J47" i="1" s="1"/>
  <c r="E10" i="1"/>
  <c r="E46" i="1" s="1"/>
  <c r="E48" i="1" s="1"/>
  <c r="D10" i="1"/>
  <c r="D46" i="1" s="1"/>
  <c r="D48" i="1" s="1"/>
  <c r="C10" i="1"/>
  <c r="C46" i="1" s="1"/>
  <c r="C48" i="1" s="1"/>
  <c r="B10" i="1"/>
  <c r="B46" i="1" s="1"/>
  <c r="J46" i="1" l="1"/>
  <c r="J48" i="1" s="1"/>
  <c r="B48" i="1"/>
  <c r="J10" i="1"/>
  <c r="J12" i="1" s="1"/>
  <c r="J11" i="1"/>
</calcChain>
</file>

<file path=xl/sharedStrings.xml><?xml version="1.0" encoding="utf-8"?>
<sst xmlns="http://schemas.openxmlformats.org/spreadsheetml/2006/main" count="135" uniqueCount="47">
  <si>
    <t xml:space="preserve">แบบรายงานผลการปฏิบัติงาน </t>
  </si>
  <si>
    <t>โครงการประเมินสถานภาพทรัพยากรสัตว์น้ำในแม่น้ำและแหล่งน้ำขนาดใหญ่ของไทย (CPUE) ประจำปีงบประมาณ 2569</t>
  </si>
  <si>
    <t>ชื่อแหล่งน้ำ …อ่างเก็บน้ำเขื่อนกระเสียว......................      จังหวัด ...สุพรรณบุรี...........      หน่วยงาน ......ศปจ.กาญจนบุรี.........................</t>
  </si>
  <si>
    <t>งบประมาณ</t>
  </si>
  <si>
    <t>หน่วยนับ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</si>
  <si>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</si>
  <si>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</si>
  <si>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</si>
  <si>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</si>
  <si>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</si>
  <si>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</si>
  <si>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</si>
  <si>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</si>
  <si>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</si>
  <si>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</si>
  <si>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</si>
  <si>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</si>
  <si>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งบประมาณที่ได้รับ</t>
  </si>
  <si>
    <t>(บาท)</t>
  </si>
  <si>
    <t>-</t>
  </si>
  <si>
    <t>งบประมาณที่ใช้ไป</t>
  </si>
  <si>
    <t>เก็บข้อมูลครั้งที่ 1 เดือน...พศจิกายน... ปี 2568...</t>
  </si>
  <si>
    <t>ชื่อจุดสำรวจ</t>
  </si>
  <si>
    <t>1. ท่าทุ่งใหญ่...</t>
  </si>
  <si>
    <t>2. ท่าปลาร้า…</t>
  </si>
  <si>
    <t>3. หน้าหน่วย…</t>
  </si>
  <si>
    <t>4. ท่าทับกระดาษ...</t>
  </si>
  <si>
    <t>เฉลี่ยเที่ยว 1</t>
  </si>
  <si>
    <r>
      <t xml:space="preserve">พื้นถิ่น CpUE </t>
    </r>
    <r>
      <rPr>
        <sz val="14"/>
        <color theme="1"/>
        <rFont val="TH Sarabun New"/>
        <family val="2"/>
      </rPr>
      <t>(ก./ม</t>
    </r>
    <r>
      <rPr>
        <vertAlign val="superscript"/>
        <sz val="14"/>
        <color theme="1"/>
        <rFont val="TH Sarabun New"/>
        <family val="2"/>
      </rPr>
      <t>2</t>
    </r>
    <r>
      <rPr>
        <sz val="14"/>
        <color theme="1"/>
        <rFont val="TH Sarabun New"/>
        <family val="2"/>
      </rPr>
      <t>./คืน)</t>
    </r>
  </si>
  <si>
    <r>
      <t xml:space="preserve">ต่างถิ่น CpUE </t>
    </r>
    <r>
      <rPr>
        <sz val="14"/>
        <color theme="1"/>
        <rFont val="TH Sarabun New"/>
        <family val="2"/>
      </rPr>
      <t>(ก./ม2./คืน)</t>
    </r>
  </si>
  <si>
    <r>
      <t xml:space="preserve">รวม CpUE </t>
    </r>
    <r>
      <rPr>
        <sz val="14"/>
        <color theme="1"/>
        <rFont val="TH Sarabun New"/>
        <family val="2"/>
      </rPr>
      <t>(ก./ม2./คืน)</t>
    </r>
  </si>
  <si>
    <t>จำนวนชนิดสัตว์น้ำพื้นถิ่น</t>
  </si>
  <si>
    <t>จำนวนชนิดสัตว์น้ำต่างถิ่น</t>
  </si>
  <si>
    <t>จำนวนชนิดสัตว์น้ำทั้งหมด</t>
  </si>
  <si>
    <t>รายชื่อชนิดสัตว์น้ำต่างถิ่น</t>
  </si>
  <si>
    <t>1) กดเกราะ</t>
  </si>
  <si>
    <t xml:space="preserve">1) </t>
  </si>
  <si>
    <t>1) นิล</t>
  </si>
  <si>
    <t xml:space="preserve">2) </t>
  </si>
  <si>
    <t xml:space="preserve">3) </t>
  </si>
  <si>
    <t>3)</t>
  </si>
  <si>
    <t>เก็บข้อมูลครั้งที่ 2 เดือน...…  ปี 2569</t>
  </si>
  <si>
    <t>เฉลี่ยเที่ยว 2</t>
  </si>
  <si>
    <t>เก็บข้อมูลครั้งที่ 3 เดือน...… ปี 2569</t>
  </si>
  <si>
    <t>เฉลี่ยเที่ยว 3</t>
  </si>
  <si>
    <t>สรุปข้อมูลของแหล่งน้ำ…อ่างเก็บน้ำเขื่อนกระเสียว...ปีงบประมาณ 2569</t>
  </si>
  <si>
    <t>เฉลี่ย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</si>
</sst>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.000_);_(* \(#,##0.000\);_(* &quot;-&quot;??_);_(@_)"/>
    <numFmt numFmtId="189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  <font>
      <sz val="12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vertAlign val="superscript"/>
      <sz val="14"/>
      <color theme="1"/>
      <name val="TH Sarabun New"/>
      <family val="2"/>
    </font>
    <font>
      <b/>
      <sz val="14"/>
      <color rgb="FF0000FF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87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/>
    </xf>
    <xf numFmtId="1" fontId="6" fillId="2" borderId="2" xfId="2" applyNumberFormat="1" applyFont="1" applyFill="1" applyBorder="1" applyAlignment="1">
      <alignment horizontal="center" vertical="center"/>
    </xf>
    <xf numFmtId="188" fontId="6" fillId="2" borderId="2" xfId="3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1" fontId="8" fillId="0" borderId="2" xfId="2" applyNumberFormat="1" applyFont="1" applyBorder="1" applyAlignment="1">
      <alignment horizontal="center" vertical="center"/>
    </xf>
    <xf numFmtId="1" fontId="8" fillId="0" borderId="2" xfId="3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1" fontId="8" fillId="0" borderId="2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4" fillId="2" borderId="4" xfId="0" applyFont="1" applyFill="1" applyBorder="1"/>
    <xf numFmtId="0" fontId="4" fillId="2" borderId="0" xfId="0" applyFont="1" applyFill="1"/>
    <xf numFmtId="0" fontId="4" fillId="0" borderId="0" xfId="0" applyFont="1"/>
    <xf numFmtId="0" fontId="4" fillId="2" borderId="5" xfId="0" applyFont="1" applyFill="1" applyBorder="1" applyAlignment="1">
      <alignment horizontal="left"/>
    </xf>
    <xf numFmtId="0" fontId="4" fillId="3" borderId="5" xfId="0" applyFont="1" applyFill="1" applyBorder="1"/>
    <xf numFmtId="0" fontId="4" fillId="4" borderId="5" xfId="0" applyFont="1" applyFill="1" applyBorder="1"/>
    <xf numFmtId="0" fontId="3" fillId="3" borderId="6" xfId="0" applyFont="1" applyFill="1" applyBorder="1"/>
    <xf numFmtId="0" fontId="10" fillId="4" borderId="5" xfId="0" applyFont="1" applyFill="1" applyBorder="1"/>
    <xf numFmtId="0" fontId="3" fillId="3" borderId="7" xfId="0" applyFont="1" applyFill="1" applyBorder="1"/>
    <xf numFmtId="0" fontId="4" fillId="5" borderId="5" xfId="0" applyFont="1" applyFill="1" applyBorder="1"/>
    <xf numFmtId="0" fontId="10" fillId="0" borderId="8" xfId="0" applyFont="1" applyBorder="1"/>
    <xf numFmtId="0" fontId="10" fillId="0" borderId="0" xfId="0" applyFont="1"/>
    <xf numFmtId="4" fontId="4" fillId="3" borderId="5" xfId="0" applyNumberFormat="1" applyFont="1" applyFill="1" applyBorder="1"/>
    <xf numFmtId="4" fontId="4" fillId="4" borderId="5" xfId="0" applyNumberFormat="1" applyFont="1" applyFill="1" applyBorder="1"/>
    <xf numFmtId="189" fontId="4" fillId="4" borderId="5" xfId="0" applyNumberFormat="1" applyFont="1" applyFill="1" applyBorder="1"/>
    <xf numFmtId="4" fontId="4" fillId="5" borderId="5" xfId="0" applyNumberFormat="1" applyFont="1" applyFill="1" applyBorder="1"/>
    <xf numFmtId="189" fontId="10" fillId="0" borderId="8" xfId="0" applyNumberFormat="1" applyFont="1" applyBorder="1"/>
    <xf numFmtId="189" fontId="10" fillId="0" borderId="0" xfId="0" applyNumberFormat="1" applyFont="1"/>
    <xf numFmtId="3" fontId="12" fillId="3" borderId="5" xfId="0" applyNumberFormat="1" applyFont="1" applyFill="1" applyBorder="1"/>
    <xf numFmtId="3" fontId="12" fillId="4" borderId="5" xfId="0" applyNumberFormat="1" applyFont="1" applyFill="1" applyBorder="1"/>
    <xf numFmtId="1" fontId="12" fillId="4" borderId="5" xfId="0" applyNumberFormat="1" applyFont="1" applyFill="1" applyBorder="1"/>
    <xf numFmtId="1" fontId="12" fillId="5" borderId="5" xfId="0" applyNumberFormat="1" applyFont="1" applyFill="1" applyBorder="1"/>
    <xf numFmtId="0" fontId="4" fillId="2" borderId="5" xfId="0" applyFont="1" applyFill="1" applyBorder="1" applyAlignment="1">
      <alignment horizontal="left" vertical="center" wrapText="1"/>
    </xf>
    <xf numFmtId="0" fontId="10" fillId="3" borderId="5" xfId="0" applyFont="1" applyFill="1" applyBorder="1"/>
    <xf numFmtId="0" fontId="10" fillId="5" borderId="5" xfId="0" applyFont="1" applyFill="1" applyBorder="1"/>
    <xf numFmtId="0" fontId="10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0" fillId="0" borderId="10" xfId="0" applyFont="1" applyBorder="1"/>
    <xf numFmtId="0" fontId="6" fillId="2" borderId="11" xfId="0" applyFont="1" applyFill="1" applyBorder="1"/>
    <xf numFmtId="0" fontId="6" fillId="2" borderId="12" xfId="0" applyFont="1" applyFill="1" applyBorder="1"/>
    <xf numFmtId="189" fontId="4" fillId="3" borderId="5" xfId="0" applyNumberFormat="1" applyFont="1" applyFill="1" applyBorder="1"/>
    <xf numFmtId="189" fontId="4" fillId="5" borderId="5" xfId="0" applyNumberFormat="1" applyFont="1" applyFill="1" applyBorder="1"/>
    <xf numFmtId="1" fontId="12" fillId="3" borderId="5" xfId="0" applyNumberFormat="1" applyFont="1" applyFill="1" applyBorder="1"/>
  </cellXfs>
  <cellStyles count="4">
    <cellStyle name="Comma 2" xfId="3" xr:uid="{4B023753-85A0-4176-AE90-0EAF5ECF5224}"/>
    <cellStyle name="จุลภาค" xfId="1" builtinId="3"/>
    <cellStyle name="ปกติ" xfId="0" builtinId="0"/>
    <cellStyle name="ปกติ_กปม.49โครงการพระราชดำริฯ" xfId="2" xr:uid="{79B08518-E1A5-4249-B023-7FF340EBC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10\Downloads\CPUE%20%20&#3629;&#3656;&#3634;&#3591;&#3648;&#3585;&#3655;&#3610;&#3609;&#3657;&#3635;&#3648;&#3586;&#3639;&#3656;&#3629;&#3609;&#3609;&#3657;&#3635;&#3585;&#3619;&#3632;&#3648;&#3626;&#3637;&#3618;&#3623;-&#3624;&#3611;&#3592;.&#3585;&#3634;&#3597;&#3592;&#3609;&#3610;.xlsx" TargetMode="External"/><Relationship Id="rId1" Type="http://schemas.openxmlformats.org/officeDocument/2006/relationships/externalLinkPath" Target="CPUE%20%20&#3629;&#3656;&#3634;&#3591;&#3648;&#3585;&#3655;&#3610;&#3609;&#3657;&#3635;&#3648;&#3586;&#3639;&#3656;&#3629;&#3609;&#3609;&#3657;&#3635;&#3585;&#3619;&#3632;&#3648;&#3626;&#3637;&#3618;&#3623;-&#3624;&#3611;&#3592;.&#3585;&#3634;&#3597;&#3592;&#3609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บบรายงานผลโครงการ CPUE 2569"/>
      <sheetName val="Pivot"/>
      <sheetName val="Form1-Data 2569"/>
      <sheetName val="LW1-2"/>
      <sheetName val="ข้อมูลการลงข่าย"/>
      <sheetName val="CPuE รายชนิด"/>
      <sheetName val="สรุป CPuE"/>
      <sheetName val="ชุกชุมรวมทุกจุด"/>
      <sheetName val="Form2-Result- Station"/>
      <sheetName val="Form3-Result-T1"/>
      <sheetName val="Form4-Result-ปี"/>
      <sheetName val="โครงสร้างชีวมวล"/>
      <sheetName val="%W"/>
      <sheetName val="%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76">
          <cell r="F276">
            <v>708.94</v>
          </cell>
          <cell r="G276">
            <v>160.44999999999999</v>
          </cell>
          <cell r="H276">
            <v>362.48</v>
          </cell>
          <cell r="I276">
            <v>440.64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</row>
        <row r="277">
          <cell r="F277">
            <v>13.797333333333333</v>
          </cell>
          <cell r="G277">
            <v>0</v>
          </cell>
          <cell r="H277">
            <v>0</v>
          </cell>
          <cell r="I277">
            <v>8.229000000000001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</row>
        <row r="278">
          <cell r="F278">
            <v>722.73733333333337</v>
          </cell>
          <cell r="G278">
            <v>160.44999999999999</v>
          </cell>
          <cell r="H278">
            <v>362.48</v>
          </cell>
          <cell r="I278">
            <v>448.86899999999997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</row>
        <row r="279">
          <cell r="F279">
            <v>5</v>
          </cell>
          <cell r="G279">
            <v>7</v>
          </cell>
          <cell r="H279">
            <v>5</v>
          </cell>
          <cell r="I279">
            <v>5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</row>
        <row r="280">
          <cell r="F280">
            <v>1</v>
          </cell>
          <cell r="G280">
            <v>0</v>
          </cell>
          <cell r="H280">
            <v>0</v>
          </cell>
          <cell r="I280">
            <v>1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</row>
        <row r="281">
          <cell r="F281">
            <v>6</v>
          </cell>
          <cell r="G281">
            <v>7</v>
          </cell>
          <cell r="H281">
            <v>5</v>
          </cell>
          <cell r="I281">
            <v>6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</row>
        <row r="413">
          <cell r="S413">
            <v>9</v>
          </cell>
          <cell r="BY413">
            <v>0</v>
          </cell>
          <cell r="EE413">
            <v>0</v>
          </cell>
        </row>
        <row r="414">
          <cell r="S414">
            <v>2</v>
          </cell>
          <cell r="BY414">
            <v>0</v>
          </cell>
          <cell r="EE414">
            <v>0</v>
          </cell>
        </row>
        <row r="555">
          <cell r="S555">
            <v>5</v>
          </cell>
          <cell r="AG555">
            <v>7</v>
          </cell>
          <cell r="AU555">
            <v>5</v>
          </cell>
          <cell r="BI555">
            <v>5</v>
          </cell>
        </row>
        <row r="556">
          <cell r="S556">
            <v>1</v>
          </cell>
          <cell r="AG556">
            <v>0</v>
          </cell>
          <cell r="AU556">
            <v>0</v>
          </cell>
          <cell r="BI556">
            <v>1</v>
          </cell>
        </row>
        <row r="701">
          <cell r="S701">
            <v>9</v>
          </cell>
        </row>
        <row r="702">
          <cell r="S702">
            <v>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96A7-3723-4085-8638-A8903674EB19}">
  <dimension ref="A1:N54"/>
  <sheetViews>
    <sheetView tabSelected="1" view="pageBreakPreview" topLeftCell="A7" zoomScale="60" zoomScaleNormal="90" zoomScalePageLayoutView="80" workbookViewId="0">
      <selection activeCell="J12" sqref="J12"/>
    </sheetView>
  </sheetViews>
  <sheetFormatPr defaultColWidth="8.75" defaultRowHeight="17.25" x14ac:dyDescent="0.4"/>
  <cols>
    <col min="1" max="1" width="30.125" style="2" customWidth="1"/>
    <col min="2" max="14" width="15" style="2" customWidth="1"/>
    <col min="15" max="16384" width="8.75" style="2"/>
  </cols>
  <sheetData>
    <row r="1" spans="1:14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1.75" x14ac:dyDescent="0.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.75" x14ac:dyDescent="0.4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spans="1:14" ht="18.75" x14ac:dyDescent="0.4">
      <c r="A5" s="8" t="s">
        <v>17</v>
      </c>
      <c r="B5" s="9" t="s">
        <v>18</v>
      </c>
      <c r="C5" s="10" t="s">
        <v>19</v>
      </c>
      <c r="D5" s="10"/>
      <c r="E5" s="11"/>
      <c r="F5" s="11" t="s">
        <v>19</v>
      </c>
      <c r="G5" s="10" t="s">
        <v>19</v>
      </c>
      <c r="H5" s="10"/>
      <c r="I5" s="10" t="s">
        <v>19</v>
      </c>
      <c r="J5" s="10"/>
      <c r="K5" s="12"/>
      <c r="L5" s="10"/>
      <c r="M5" s="10"/>
      <c r="N5" s="10"/>
    </row>
    <row r="6" spans="1:14" ht="18.75" x14ac:dyDescent="0.4">
      <c r="A6" s="13" t="s">
        <v>20</v>
      </c>
      <c r="B6" s="9" t="s">
        <v>18</v>
      </c>
      <c r="C6" s="10" t="s">
        <v>19</v>
      </c>
      <c r="D6" s="10" t="s">
        <v>19</v>
      </c>
      <c r="E6" s="10"/>
      <c r="F6" s="10" t="s">
        <v>19</v>
      </c>
      <c r="G6" s="10"/>
      <c r="H6" s="10"/>
      <c r="I6" s="10" t="s">
        <v>19</v>
      </c>
      <c r="J6" s="10" t="s">
        <v>19</v>
      </c>
      <c r="K6" s="12"/>
      <c r="L6" s="10" t="s">
        <v>19</v>
      </c>
      <c r="M6" s="10"/>
      <c r="N6" s="14"/>
    </row>
    <row r="7" spans="1:14" ht="21.75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21.75" x14ac:dyDescent="0.5">
      <c r="A8" s="16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</row>
    <row r="9" spans="1:14" ht="21.75" x14ac:dyDescent="0.5">
      <c r="A9" s="19" t="s">
        <v>22</v>
      </c>
      <c r="B9" s="20" t="s">
        <v>23</v>
      </c>
      <c r="C9" s="21" t="s">
        <v>24</v>
      </c>
      <c r="D9" s="20" t="s">
        <v>25</v>
      </c>
      <c r="E9" s="21" t="s">
        <v>26</v>
      </c>
      <c r="F9" s="22"/>
      <c r="G9" s="23"/>
      <c r="H9" s="24"/>
      <c r="I9" s="23"/>
      <c r="J9" s="25" t="s">
        <v>27</v>
      </c>
      <c r="K9" s="26"/>
      <c r="L9" s="18"/>
      <c r="M9" s="18"/>
      <c r="N9" s="27"/>
    </row>
    <row r="10" spans="1:14" ht="24" x14ac:dyDescent="0.5">
      <c r="A10" s="19" t="s">
        <v>28</v>
      </c>
      <c r="B10" s="28">
        <f>'[1]CPuE รายชนิด'!F276</f>
        <v>708.94</v>
      </c>
      <c r="C10" s="29">
        <f>'[1]CPuE รายชนิด'!G276</f>
        <v>160.44999999999999</v>
      </c>
      <c r="D10" s="28">
        <f>'[1]CPuE รายชนิด'!H276</f>
        <v>362.48</v>
      </c>
      <c r="E10" s="29">
        <f>'[1]CPuE รายชนิด'!I276</f>
        <v>440.64</v>
      </c>
      <c r="F10" s="22"/>
      <c r="G10" s="30"/>
      <c r="H10" s="24"/>
      <c r="I10" s="30"/>
      <c r="J10" s="31">
        <f>AVERAGE(B10,C10,D10,E10)</f>
        <v>418.12750000000005</v>
      </c>
      <c r="K10" s="32"/>
      <c r="L10" s="27"/>
      <c r="M10" s="33"/>
      <c r="N10" s="33"/>
    </row>
    <row r="11" spans="1:14" ht="21.75" x14ac:dyDescent="0.5">
      <c r="A11" s="19" t="s">
        <v>29</v>
      </c>
      <c r="B11" s="28">
        <f>'[1]CPuE รายชนิด'!F277</f>
        <v>13.797333333333333</v>
      </c>
      <c r="C11" s="29">
        <f>'[1]CPuE รายชนิด'!G277</f>
        <v>0</v>
      </c>
      <c r="D11" s="28">
        <f>'[1]CPuE รายชนิด'!H277</f>
        <v>0</v>
      </c>
      <c r="E11" s="29">
        <f>'[1]CPuE รายชนิด'!I277</f>
        <v>8.229000000000001</v>
      </c>
      <c r="F11" s="22"/>
      <c r="G11" s="30"/>
      <c r="H11" s="24"/>
      <c r="I11" s="30"/>
      <c r="J11" s="31">
        <f>AVERAGE(B11,C11,D11,E11)</f>
        <v>5.5065833333333334</v>
      </c>
      <c r="K11" s="32"/>
      <c r="L11" s="27"/>
      <c r="M11" s="33"/>
      <c r="N11" s="33"/>
    </row>
    <row r="12" spans="1:14" ht="21.75" x14ac:dyDescent="0.5">
      <c r="A12" s="19" t="s">
        <v>30</v>
      </c>
      <c r="B12" s="28">
        <f>'[1]CPuE รายชนิด'!F278</f>
        <v>722.73733333333337</v>
      </c>
      <c r="C12" s="29">
        <f>'[1]CPuE รายชนิด'!G278</f>
        <v>160.44999999999999</v>
      </c>
      <c r="D12" s="28">
        <f>'[1]CPuE รายชนิด'!H278</f>
        <v>362.48</v>
      </c>
      <c r="E12" s="29">
        <f>'[1]CPuE รายชนิด'!I278</f>
        <v>448.86899999999997</v>
      </c>
      <c r="F12" s="22"/>
      <c r="G12" s="30"/>
      <c r="H12" s="24"/>
      <c r="I12" s="30"/>
      <c r="J12" s="31">
        <f>SUM(J10:J11)</f>
        <v>423.63408333333336</v>
      </c>
      <c r="K12" s="32"/>
      <c r="L12" s="27"/>
      <c r="M12" s="33"/>
      <c r="N12" s="33"/>
    </row>
    <row r="13" spans="1:14" ht="21.75" x14ac:dyDescent="0.5">
      <c r="A13" s="19" t="s">
        <v>31</v>
      </c>
      <c r="B13" s="34">
        <f>'[1]CPuE รายชนิด'!F279</f>
        <v>5</v>
      </c>
      <c r="C13" s="35">
        <f>'[1]CPuE รายชนิด'!G279</f>
        <v>7</v>
      </c>
      <c r="D13" s="34">
        <f>'[1]CPuE รายชนิด'!H279</f>
        <v>5</v>
      </c>
      <c r="E13" s="35">
        <f>'[1]CPuE รายชนิด'!I279</f>
        <v>5</v>
      </c>
      <c r="F13" s="22"/>
      <c r="G13" s="36"/>
      <c r="H13" s="24"/>
      <c r="I13" s="36"/>
      <c r="J13" s="37">
        <f>'[1]CPuE รายชนิด'!S413</f>
        <v>9</v>
      </c>
      <c r="K13" s="32"/>
      <c r="L13" s="27"/>
      <c r="M13" s="33"/>
      <c r="N13" s="33"/>
    </row>
    <row r="14" spans="1:14" ht="21.75" x14ac:dyDescent="0.5">
      <c r="A14" s="19" t="s">
        <v>32</v>
      </c>
      <c r="B14" s="34">
        <f>'[1]CPuE รายชนิด'!F280</f>
        <v>1</v>
      </c>
      <c r="C14" s="35">
        <f>'[1]CPuE รายชนิด'!G280</f>
        <v>0</v>
      </c>
      <c r="D14" s="34">
        <f>'[1]CPuE รายชนิด'!H280</f>
        <v>0</v>
      </c>
      <c r="E14" s="35">
        <f>'[1]CPuE รายชนิด'!I280</f>
        <v>1</v>
      </c>
      <c r="F14" s="22"/>
      <c r="G14" s="36"/>
      <c r="H14" s="24"/>
      <c r="I14" s="36"/>
      <c r="J14" s="37">
        <f>'[1]CPuE รายชนิด'!S414</f>
        <v>2</v>
      </c>
      <c r="K14" s="32"/>
      <c r="L14" s="27"/>
      <c r="M14" s="33"/>
      <c r="N14" s="33"/>
    </row>
    <row r="15" spans="1:14" ht="21.75" x14ac:dyDescent="0.5">
      <c r="A15" s="19" t="s">
        <v>33</v>
      </c>
      <c r="B15" s="34">
        <f>'[1]CPuE รายชนิด'!F281</f>
        <v>6</v>
      </c>
      <c r="C15" s="35">
        <f>'[1]CPuE รายชนิด'!G281</f>
        <v>7</v>
      </c>
      <c r="D15" s="34">
        <f>'[1]CPuE รายชนิด'!H281</f>
        <v>5</v>
      </c>
      <c r="E15" s="35">
        <f>'[1]CPuE รายชนิด'!I281</f>
        <v>6</v>
      </c>
      <c r="F15" s="22"/>
      <c r="G15" s="36"/>
      <c r="H15" s="24"/>
      <c r="I15" s="36"/>
      <c r="J15" s="37">
        <f t="shared" ref="J15" si="0">SUM(J13:J14)</f>
        <v>11</v>
      </c>
      <c r="K15" s="32"/>
      <c r="L15" s="27"/>
      <c r="M15" s="33"/>
      <c r="N15" s="33"/>
    </row>
    <row r="16" spans="1:14" ht="21.75" x14ac:dyDescent="0.5">
      <c r="A16" s="38" t="s">
        <v>34</v>
      </c>
      <c r="B16" s="39" t="s">
        <v>35</v>
      </c>
      <c r="C16" s="23" t="s">
        <v>36</v>
      </c>
      <c r="D16" s="39" t="s">
        <v>36</v>
      </c>
      <c r="E16" s="23" t="s">
        <v>37</v>
      </c>
      <c r="F16" s="22"/>
      <c r="G16" s="23"/>
      <c r="H16" s="24"/>
      <c r="I16" s="23"/>
      <c r="J16" s="40" t="s">
        <v>36</v>
      </c>
      <c r="K16" s="26"/>
      <c r="L16" s="27"/>
      <c r="M16" s="27"/>
      <c r="N16" s="41"/>
    </row>
    <row r="17" spans="1:14" ht="21.75" x14ac:dyDescent="0.5">
      <c r="A17" s="38"/>
      <c r="B17" s="39" t="s">
        <v>38</v>
      </c>
      <c r="C17" s="23" t="s">
        <v>38</v>
      </c>
      <c r="D17" s="39" t="s">
        <v>38</v>
      </c>
      <c r="E17" s="23" t="s">
        <v>38</v>
      </c>
      <c r="F17" s="22"/>
      <c r="G17" s="23"/>
      <c r="H17" s="24"/>
      <c r="I17" s="23"/>
      <c r="J17" s="40" t="s">
        <v>38</v>
      </c>
      <c r="K17" s="26"/>
      <c r="L17" s="27"/>
      <c r="M17" s="27"/>
      <c r="N17" s="41"/>
    </row>
    <row r="18" spans="1:14" ht="21.75" x14ac:dyDescent="0.5">
      <c r="A18" s="38"/>
      <c r="B18" s="39" t="s">
        <v>39</v>
      </c>
      <c r="C18" s="23" t="s">
        <v>40</v>
      </c>
      <c r="D18" s="39" t="s">
        <v>40</v>
      </c>
      <c r="E18" s="23" t="s">
        <v>40</v>
      </c>
      <c r="F18" s="22"/>
      <c r="G18" s="23"/>
      <c r="H18" s="24"/>
      <c r="I18" s="23"/>
      <c r="J18" s="40" t="s">
        <v>40</v>
      </c>
      <c r="K18" s="26"/>
      <c r="L18" s="27"/>
      <c r="M18" s="27"/>
      <c r="N18" s="41"/>
    </row>
    <row r="19" spans="1:14" ht="21.75" x14ac:dyDescent="0.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21.75" x14ac:dyDescent="0.5">
      <c r="A20" s="16" t="s">
        <v>41</v>
      </c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18"/>
      <c r="M20" s="18"/>
      <c r="N20" s="18"/>
    </row>
    <row r="21" spans="1:14" ht="21.75" x14ac:dyDescent="0.5">
      <c r="A21" s="19" t="s">
        <v>22</v>
      </c>
      <c r="B21" s="20" t="str">
        <f>B9</f>
        <v>1. ท่าทุ่งใหญ่...</v>
      </c>
      <c r="C21" s="21" t="str">
        <f>C9</f>
        <v>2. ท่าปลาร้า…</v>
      </c>
      <c r="D21" s="20" t="str">
        <f>D9</f>
        <v>3. หน้าหน่วย…</v>
      </c>
      <c r="E21" s="21" t="str">
        <f>E9</f>
        <v>4. ท่าทับกระดาษ...</v>
      </c>
      <c r="F21" s="22"/>
      <c r="G21" s="23"/>
      <c r="H21" s="24"/>
      <c r="I21" s="23"/>
      <c r="J21" s="25" t="s">
        <v>42</v>
      </c>
      <c r="K21" s="26"/>
      <c r="L21" s="18"/>
      <c r="M21" s="18"/>
      <c r="N21" s="27"/>
    </row>
    <row r="22" spans="1:14" ht="24" x14ac:dyDescent="0.5">
      <c r="A22" s="19" t="s">
        <v>28</v>
      </c>
      <c r="B22" s="28">
        <f>'[1]CPuE รายชนิด'!BL276</f>
        <v>0</v>
      </c>
      <c r="C22" s="29">
        <f>'[1]CPuE รายชนิด'!BM276</f>
        <v>0</v>
      </c>
      <c r="D22" s="28">
        <f>'[1]CPuE รายชนิด'!BN276</f>
        <v>0</v>
      </c>
      <c r="E22" s="29">
        <f>'[1]CPuE รายชนิด'!BO276</f>
        <v>0</v>
      </c>
      <c r="F22" s="22"/>
      <c r="G22" s="30"/>
      <c r="H22" s="24"/>
      <c r="I22" s="30"/>
      <c r="J22" s="31">
        <f>AVERAGE(B22,C22,D22,E22)</f>
        <v>0</v>
      </c>
      <c r="K22" s="32"/>
      <c r="L22" s="27"/>
      <c r="M22" s="33"/>
      <c r="N22" s="33"/>
    </row>
    <row r="23" spans="1:14" ht="21.75" x14ac:dyDescent="0.5">
      <c r="A23" s="19" t="s">
        <v>29</v>
      </c>
      <c r="B23" s="28">
        <f>'[1]CPuE รายชนิด'!BL277</f>
        <v>0</v>
      </c>
      <c r="C23" s="29">
        <f>'[1]CPuE รายชนิด'!BM277</f>
        <v>0</v>
      </c>
      <c r="D23" s="28">
        <f>'[1]CPuE รายชนิด'!BN277</f>
        <v>0</v>
      </c>
      <c r="E23" s="29">
        <f>'[1]CPuE รายชนิด'!BO277</f>
        <v>0</v>
      </c>
      <c r="F23" s="22"/>
      <c r="G23" s="30"/>
      <c r="H23" s="24"/>
      <c r="I23" s="30"/>
      <c r="J23" s="31">
        <f>AVERAGE(B23,C23,D23,E23)</f>
        <v>0</v>
      </c>
      <c r="K23" s="32"/>
      <c r="L23" s="27"/>
      <c r="M23" s="33"/>
      <c r="N23" s="33"/>
    </row>
    <row r="24" spans="1:14" ht="21.75" x14ac:dyDescent="0.5">
      <c r="A24" s="19" t="s">
        <v>30</v>
      </c>
      <c r="B24" s="28">
        <f>'[1]CPuE รายชนิด'!BL278</f>
        <v>0</v>
      </c>
      <c r="C24" s="29">
        <f>'[1]CPuE รายชนิด'!BM278</f>
        <v>0</v>
      </c>
      <c r="D24" s="28">
        <f>'[1]CPuE รายชนิด'!BN278</f>
        <v>0</v>
      </c>
      <c r="E24" s="29">
        <f>'[1]CPuE รายชนิด'!BO278</f>
        <v>0</v>
      </c>
      <c r="F24" s="22"/>
      <c r="G24" s="30"/>
      <c r="H24" s="24"/>
      <c r="I24" s="30"/>
      <c r="J24" s="31">
        <f>SUM(J22:J23)</f>
        <v>0</v>
      </c>
      <c r="K24" s="32"/>
      <c r="L24" s="27"/>
      <c r="M24" s="33"/>
      <c r="N24" s="33"/>
    </row>
    <row r="25" spans="1:14" ht="21.75" x14ac:dyDescent="0.5">
      <c r="A25" s="19" t="s">
        <v>31</v>
      </c>
      <c r="B25" s="34">
        <f>'[1]CPuE รายชนิด'!BL279</f>
        <v>0</v>
      </c>
      <c r="C25" s="35">
        <f>'[1]CPuE รายชนิด'!BM279</f>
        <v>0</v>
      </c>
      <c r="D25" s="34">
        <f>'[1]CPuE รายชนิด'!BN279</f>
        <v>0</v>
      </c>
      <c r="E25" s="35">
        <f>'[1]CPuE รายชนิด'!BO279</f>
        <v>0</v>
      </c>
      <c r="F25" s="22"/>
      <c r="G25" s="36"/>
      <c r="H25" s="24"/>
      <c r="I25" s="36"/>
      <c r="J25" s="37">
        <f>'[1]CPuE รายชนิด'!BY413</f>
        <v>0</v>
      </c>
      <c r="K25" s="32"/>
      <c r="L25" s="27"/>
      <c r="M25" s="33"/>
      <c r="N25" s="33"/>
    </row>
    <row r="26" spans="1:14" ht="21.75" x14ac:dyDescent="0.5">
      <c r="A26" s="19" t="s">
        <v>32</v>
      </c>
      <c r="B26" s="34">
        <f>'[1]CPuE รายชนิด'!BL280</f>
        <v>0</v>
      </c>
      <c r="C26" s="35">
        <f>'[1]CPuE รายชนิด'!BM280</f>
        <v>0</v>
      </c>
      <c r="D26" s="34">
        <f>'[1]CPuE รายชนิด'!BN280</f>
        <v>0</v>
      </c>
      <c r="E26" s="35">
        <f>'[1]CPuE รายชนิด'!BO280</f>
        <v>0</v>
      </c>
      <c r="F26" s="22"/>
      <c r="G26" s="36"/>
      <c r="H26" s="24"/>
      <c r="I26" s="36"/>
      <c r="J26" s="37">
        <f>'[1]CPuE รายชนิด'!BY414</f>
        <v>0</v>
      </c>
      <c r="K26" s="32"/>
      <c r="L26" s="27"/>
      <c r="M26" s="33"/>
      <c r="N26" s="33"/>
    </row>
    <row r="27" spans="1:14" ht="21.75" x14ac:dyDescent="0.5">
      <c r="A27" s="19" t="s">
        <v>33</v>
      </c>
      <c r="B27" s="34">
        <f>'[1]CPuE รายชนิด'!BL281</f>
        <v>0</v>
      </c>
      <c r="C27" s="35">
        <f>'[1]CPuE รายชนิด'!BM281</f>
        <v>0</v>
      </c>
      <c r="D27" s="34">
        <f>'[1]CPuE รายชนิด'!BN281</f>
        <v>0</v>
      </c>
      <c r="E27" s="35">
        <f>'[1]CPuE รายชนิด'!BO281</f>
        <v>0</v>
      </c>
      <c r="F27" s="22"/>
      <c r="G27" s="36"/>
      <c r="H27" s="24"/>
      <c r="I27" s="36"/>
      <c r="J27" s="37">
        <f t="shared" ref="J27" si="1">SUM(J25:J26)</f>
        <v>0</v>
      </c>
      <c r="K27" s="32"/>
      <c r="L27" s="27"/>
      <c r="M27" s="33"/>
      <c r="N27" s="33"/>
    </row>
    <row r="28" spans="1:14" ht="21.75" x14ac:dyDescent="0.5">
      <c r="A28" s="38" t="s">
        <v>34</v>
      </c>
      <c r="B28" s="39" t="s">
        <v>36</v>
      </c>
      <c r="C28" s="23" t="s">
        <v>36</v>
      </c>
      <c r="D28" s="39" t="s">
        <v>36</v>
      </c>
      <c r="E28" s="23" t="s">
        <v>36</v>
      </c>
      <c r="F28" s="22"/>
      <c r="G28" s="23"/>
      <c r="H28" s="24"/>
      <c r="I28" s="23"/>
      <c r="J28" s="40" t="s">
        <v>36</v>
      </c>
      <c r="K28" s="26"/>
      <c r="L28" s="27"/>
      <c r="M28" s="27"/>
      <c r="N28" s="41"/>
    </row>
    <row r="29" spans="1:14" ht="21.75" x14ac:dyDescent="0.5">
      <c r="A29" s="38"/>
      <c r="B29" s="39" t="s">
        <v>38</v>
      </c>
      <c r="C29" s="23" t="s">
        <v>38</v>
      </c>
      <c r="D29" s="39" t="s">
        <v>38</v>
      </c>
      <c r="E29" s="23" t="s">
        <v>38</v>
      </c>
      <c r="F29" s="22"/>
      <c r="G29" s="23"/>
      <c r="H29" s="24"/>
      <c r="I29" s="23"/>
      <c r="J29" s="40" t="s">
        <v>38</v>
      </c>
      <c r="K29" s="26"/>
      <c r="L29" s="27"/>
      <c r="M29" s="27"/>
      <c r="N29" s="41"/>
    </row>
    <row r="30" spans="1:14" ht="21.75" x14ac:dyDescent="0.5">
      <c r="A30" s="38"/>
      <c r="B30" s="39" t="s">
        <v>39</v>
      </c>
      <c r="C30" s="23" t="s">
        <v>40</v>
      </c>
      <c r="D30" s="39" t="s">
        <v>40</v>
      </c>
      <c r="E30" s="23" t="s">
        <v>40</v>
      </c>
      <c r="F30" s="22"/>
      <c r="G30" s="23"/>
      <c r="H30" s="24"/>
      <c r="I30" s="23"/>
      <c r="J30" s="40" t="s">
        <v>40</v>
      </c>
      <c r="K30" s="26"/>
      <c r="L30" s="27"/>
      <c r="M30" s="27"/>
      <c r="N30" s="41"/>
    </row>
    <row r="31" spans="1:14" ht="21.75" x14ac:dyDescent="0.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1"/>
      <c r="L31" s="41"/>
      <c r="M31" s="41"/>
      <c r="N31" s="41"/>
    </row>
    <row r="32" spans="1:14" ht="21.75" x14ac:dyDescent="0.5">
      <c r="A32" s="16" t="s">
        <v>43</v>
      </c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</row>
    <row r="33" spans="1:14" ht="21.75" x14ac:dyDescent="0.5">
      <c r="A33" s="19" t="s">
        <v>22</v>
      </c>
      <c r="B33" s="20" t="str">
        <f>B21</f>
        <v>1. ท่าทุ่งใหญ่...</v>
      </c>
      <c r="C33" s="21" t="str">
        <f>C21</f>
        <v>2. ท่าปลาร้า…</v>
      </c>
      <c r="D33" s="20" t="str">
        <f>D21</f>
        <v>3. หน้าหน่วย…</v>
      </c>
      <c r="E33" s="21" t="str">
        <f>E21</f>
        <v>4. ท่าทับกระดาษ...</v>
      </c>
      <c r="F33" s="22"/>
      <c r="G33" s="23"/>
      <c r="H33" s="24"/>
      <c r="I33" s="23"/>
      <c r="J33" s="25" t="s">
        <v>44</v>
      </c>
      <c r="K33" s="26"/>
      <c r="L33" s="18"/>
      <c r="M33" s="18"/>
      <c r="N33" s="27"/>
    </row>
    <row r="34" spans="1:14" ht="24" x14ac:dyDescent="0.5">
      <c r="A34" s="19" t="s">
        <v>28</v>
      </c>
      <c r="B34" s="28">
        <f>'[1]CPuE รายชนิด'!DR276</f>
        <v>0</v>
      </c>
      <c r="C34" s="29">
        <f>'[1]CPuE รายชนิด'!DS276</f>
        <v>0</v>
      </c>
      <c r="D34" s="28">
        <f>'[1]CPuE รายชนิด'!DT276</f>
        <v>0</v>
      </c>
      <c r="E34" s="29">
        <f>'[1]CPuE รายชนิด'!DU276</f>
        <v>0</v>
      </c>
      <c r="F34" s="22"/>
      <c r="G34" s="30"/>
      <c r="H34" s="24"/>
      <c r="I34" s="30"/>
      <c r="J34" s="31">
        <f>AVERAGE(B34,C34,D34,E34)</f>
        <v>0</v>
      </c>
      <c r="K34" s="32"/>
      <c r="L34" s="27"/>
      <c r="M34" s="33"/>
      <c r="N34" s="33"/>
    </row>
    <row r="35" spans="1:14" ht="21.75" x14ac:dyDescent="0.5">
      <c r="A35" s="19" t="s">
        <v>29</v>
      </c>
      <c r="B35" s="28">
        <f>'[1]CPuE รายชนิด'!DR277</f>
        <v>0</v>
      </c>
      <c r="C35" s="29">
        <f>'[1]CPuE รายชนิด'!DS277</f>
        <v>0</v>
      </c>
      <c r="D35" s="28">
        <f>'[1]CPuE รายชนิด'!DT277</f>
        <v>0</v>
      </c>
      <c r="E35" s="29">
        <f>'[1]CPuE รายชนิด'!DU277</f>
        <v>0</v>
      </c>
      <c r="F35" s="22"/>
      <c r="G35" s="30"/>
      <c r="H35" s="24"/>
      <c r="I35" s="30"/>
      <c r="J35" s="31">
        <f>AVERAGE(B35,C35,D35,E35)</f>
        <v>0</v>
      </c>
      <c r="K35" s="32"/>
      <c r="L35" s="27"/>
      <c r="M35" s="33"/>
      <c r="N35" s="33"/>
    </row>
    <row r="36" spans="1:14" ht="21.75" x14ac:dyDescent="0.5">
      <c r="A36" s="19" t="s">
        <v>30</v>
      </c>
      <c r="B36" s="28">
        <f>'[1]CPuE รายชนิด'!DR278</f>
        <v>0</v>
      </c>
      <c r="C36" s="29">
        <f>'[1]CPuE รายชนิด'!DS278</f>
        <v>0</v>
      </c>
      <c r="D36" s="28">
        <f>'[1]CPuE รายชนิด'!DT278</f>
        <v>0</v>
      </c>
      <c r="E36" s="29">
        <f>'[1]CPuE รายชนิด'!DU278</f>
        <v>0</v>
      </c>
      <c r="F36" s="22"/>
      <c r="G36" s="30"/>
      <c r="H36" s="24"/>
      <c r="I36" s="30"/>
      <c r="J36" s="31">
        <f>SUM(J34:J35)</f>
        <v>0</v>
      </c>
      <c r="K36" s="32"/>
      <c r="L36" s="27"/>
      <c r="M36" s="33"/>
      <c r="N36" s="33"/>
    </row>
    <row r="37" spans="1:14" ht="21.75" x14ac:dyDescent="0.5">
      <c r="A37" s="19" t="s">
        <v>31</v>
      </c>
      <c r="B37" s="34">
        <f>'[1]CPuE รายชนิด'!DR279</f>
        <v>0</v>
      </c>
      <c r="C37" s="35">
        <f>'[1]CPuE รายชนิด'!DS279</f>
        <v>0</v>
      </c>
      <c r="D37" s="34">
        <f>'[1]CPuE รายชนิด'!DT279</f>
        <v>0</v>
      </c>
      <c r="E37" s="35">
        <f>'[1]CPuE รายชนิด'!DU279</f>
        <v>0</v>
      </c>
      <c r="F37" s="22"/>
      <c r="G37" s="36"/>
      <c r="H37" s="24"/>
      <c r="I37" s="36"/>
      <c r="J37" s="37">
        <f>'[1]CPuE รายชนิด'!EE413</f>
        <v>0</v>
      </c>
      <c r="K37" s="32"/>
      <c r="L37" s="27"/>
      <c r="M37" s="33"/>
      <c r="N37" s="33"/>
    </row>
    <row r="38" spans="1:14" ht="21.75" x14ac:dyDescent="0.5">
      <c r="A38" s="19" t="s">
        <v>32</v>
      </c>
      <c r="B38" s="34">
        <f>'[1]CPuE รายชนิด'!DR280</f>
        <v>0</v>
      </c>
      <c r="C38" s="35">
        <f>'[1]CPuE รายชนิด'!DS280</f>
        <v>0</v>
      </c>
      <c r="D38" s="34">
        <f>'[1]CPuE รายชนิด'!DT280</f>
        <v>0</v>
      </c>
      <c r="E38" s="35">
        <f>'[1]CPuE รายชนิด'!DU280</f>
        <v>0</v>
      </c>
      <c r="F38" s="22"/>
      <c r="G38" s="36"/>
      <c r="H38" s="24"/>
      <c r="I38" s="36"/>
      <c r="J38" s="37">
        <f>'[1]CPuE รายชนิด'!EE414</f>
        <v>0</v>
      </c>
      <c r="K38" s="32"/>
      <c r="L38" s="27"/>
      <c r="M38" s="33"/>
      <c r="N38" s="33"/>
    </row>
    <row r="39" spans="1:14" ht="21.75" x14ac:dyDescent="0.5">
      <c r="A39" s="19" t="s">
        <v>33</v>
      </c>
      <c r="B39" s="34">
        <f>'[1]CPuE รายชนิด'!DR281</f>
        <v>0</v>
      </c>
      <c r="C39" s="35">
        <f>'[1]CPuE รายชนิด'!DS281</f>
        <v>0</v>
      </c>
      <c r="D39" s="34">
        <f>'[1]CPuE รายชนิด'!DT281</f>
        <v>0</v>
      </c>
      <c r="E39" s="35">
        <f>'[1]CPuE รายชนิด'!DU281</f>
        <v>0</v>
      </c>
      <c r="F39" s="22"/>
      <c r="G39" s="36"/>
      <c r="H39" s="24"/>
      <c r="I39" s="36"/>
      <c r="J39" s="37">
        <f t="shared" ref="J39" si="2">SUM(J37:J38)</f>
        <v>0</v>
      </c>
      <c r="K39" s="32"/>
      <c r="L39" s="27"/>
      <c r="M39" s="33"/>
      <c r="N39" s="33"/>
    </row>
    <row r="40" spans="1:14" ht="21.75" x14ac:dyDescent="0.5">
      <c r="A40" s="38" t="s">
        <v>34</v>
      </c>
      <c r="B40" s="39" t="s">
        <v>36</v>
      </c>
      <c r="C40" s="23" t="s">
        <v>36</v>
      </c>
      <c r="D40" s="39" t="s">
        <v>36</v>
      </c>
      <c r="E40" s="23" t="s">
        <v>36</v>
      </c>
      <c r="F40" s="22"/>
      <c r="G40" s="23"/>
      <c r="H40" s="24"/>
      <c r="I40" s="23"/>
      <c r="J40" s="40" t="s">
        <v>36</v>
      </c>
      <c r="K40" s="26"/>
      <c r="L40" s="27"/>
      <c r="M40" s="27"/>
      <c r="N40" s="41"/>
    </row>
    <row r="41" spans="1:14" ht="21.75" x14ac:dyDescent="0.5">
      <c r="A41" s="38"/>
      <c r="B41" s="39" t="s">
        <v>38</v>
      </c>
      <c r="C41" s="23" t="s">
        <v>38</v>
      </c>
      <c r="D41" s="39" t="s">
        <v>38</v>
      </c>
      <c r="E41" s="23" t="s">
        <v>38</v>
      </c>
      <c r="F41" s="22"/>
      <c r="G41" s="23"/>
      <c r="H41" s="24"/>
      <c r="I41" s="23"/>
      <c r="J41" s="40" t="s">
        <v>38</v>
      </c>
      <c r="K41" s="26"/>
      <c r="L41" s="27"/>
      <c r="M41" s="27"/>
      <c r="N41" s="41"/>
    </row>
    <row r="42" spans="1:14" ht="21.75" x14ac:dyDescent="0.5">
      <c r="A42" s="38"/>
      <c r="B42" s="39" t="s">
        <v>39</v>
      </c>
      <c r="C42" s="23" t="s">
        <v>40</v>
      </c>
      <c r="D42" s="39" t="s">
        <v>40</v>
      </c>
      <c r="E42" s="23" t="s">
        <v>40</v>
      </c>
      <c r="F42" s="22"/>
      <c r="G42" s="23"/>
      <c r="H42" s="24"/>
      <c r="I42" s="23"/>
      <c r="J42" s="40" t="s">
        <v>40</v>
      </c>
      <c r="K42" s="26"/>
      <c r="L42" s="27"/>
      <c r="M42" s="27"/>
      <c r="N42" s="41"/>
    </row>
    <row r="43" spans="1:14" ht="21.75" x14ac:dyDescent="0.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1"/>
      <c r="L43" s="41"/>
      <c r="M43" s="41"/>
      <c r="N43" s="41"/>
    </row>
    <row r="44" spans="1:14" ht="21.75" x14ac:dyDescent="0.5">
      <c r="A44" s="45" t="s">
        <v>45</v>
      </c>
      <c r="B44" s="46"/>
      <c r="C44" s="46"/>
      <c r="D44" s="46"/>
      <c r="E44" s="46"/>
      <c r="F44" s="46"/>
      <c r="G44" s="46"/>
      <c r="H44" s="46"/>
      <c r="I44" s="46"/>
      <c r="J44" s="46"/>
      <c r="K44" s="18"/>
      <c r="L44" s="18"/>
      <c r="M44" s="18"/>
      <c r="N44" s="18"/>
    </row>
    <row r="45" spans="1:14" ht="21.75" x14ac:dyDescent="0.5">
      <c r="A45" s="19" t="s">
        <v>22</v>
      </c>
      <c r="B45" s="20" t="str">
        <f>B33</f>
        <v>1. ท่าทุ่งใหญ่...</v>
      </c>
      <c r="C45" s="21" t="str">
        <f>C33</f>
        <v>2. ท่าปลาร้า…</v>
      </c>
      <c r="D45" s="20" t="str">
        <f>D33</f>
        <v>3. หน้าหน่วย…</v>
      </c>
      <c r="E45" s="21" t="str">
        <f>E33</f>
        <v>4. ท่าทับกระดาษ...</v>
      </c>
      <c r="F45" s="22"/>
      <c r="G45" s="23"/>
      <c r="H45" s="24"/>
      <c r="I45" s="23"/>
      <c r="J45" s="25" t="s">
        <v>46</v>
      </c>
      <c r="K45" s="26"/>
      <c r="L45" s="18"/>
      <c r="M45" s="18"/>
      <c r="N45" s="27"/>
    </row>
    <row r="46" spans="1:14" ht="24" x14ac:dyDescent="0.5">
      <c r="A46" s="19" t="s">
        <v>28</v>
      </c>
      <c r="B46" s="47">
        <f>ROUND(AVERAGE(B10,B22,B34),2)</f>
        <v>236.31</v>
      </c>
      <c r="C46" s="30">
        <f t="shared" ref="B46:F47" si="3">ROUND(AVERAGE(C10,C22,C34),2)</f>
        <v>53.48</v>
      </c>
      <c r="D46" s="47">
        <f t="shared" si="3"/>
        <v>120.83</v>
      </c>
      <c r="E46" s="30">
        <f t="shared" si="3"/>
        <v>146.88</v>
      </c>
      <c r="F46" s="22"/>
      <c r="G46" s="30"/>
      <c r="H46" s="24"/>
      <c r="I46" s="30"/>
      <c r="J46" s="48">
        <f>AVERAGE(B46,C46,D46,E46)</f>
        <v>139.375</v>
      </c>
      <c r="K46" s="32"/>
      <c r="L46" s="27"/>
      <c r="M46" s="33"/>
      <c r="N46" s="33"/>
    </row>
    <row r="47" spans="1:14" ht="21.75" x14ac:dyDescent="0.5">
      <c r="A47" s="19" t="s">
        <v>29</v>
      </c>
      <c r="B47" s="47">
        <f t="shared" si="3"/>
        <v>4.5999999999999996</v>
      </c>
      <c r="C47" s="30">
        <f t="shared" si="3"/>
        <v>0</v>
      </c>
      <c r="D47" s="47">
        <f t="shared" si="3"/>
        <v>0</v>
      </c>
      <c r="E47" s="30">
        <f t="shared" si="3"/>
        <v>2.74</v>
      </c>
      <c r="F47" s="22"/>
      <c r="G47" s="30"/>
      <c r="H47" s="24"/>
      <c r="I47" s="30"/>
      <c r="J47" s="48">
        <f>AVERAGE(B47,C47,D47,E47)</f>
        <v>1.835</v>
      </c>
      <c r="K47" s="32"/>
      <c r="L47" s="27"/>
      <c r="M47" s="33"/>
      <c r="N47" s="33"/>
    </row>
    <row r="48" spans="1:14" ht="21.75" x14ac:dyDescent="0.5">
      <c r="A48" s="19" t="s">
        <v>30</v>
      </c>
      <c r="B48" s="47">
        <f>B46+B47</f>
        <v>240.91</v>
      </c>
      <c r="C48" s="30">
        <f>C46+C47</f>
        <v>53.48</v>
      </c>
      <c r="D48" s="47">
        <f>D46+D47</f>
        <v>120.83</v>
      </c>
      <c r="E48" s="30">
        <f>E46+E47</f>
        <v>149.62</v>
      </c>
      <c r="F48" s="22"/>
      <c r="G48" s="30"/>
      <c r="H48" s="24"/>
      <c r="I48" s="30"/>
      <c r="J48" s="48">
        <f>SUM(J46:J47)</f>
        <v>141.21</v>
      </c>
      <c r="K48" s="32"/>
      <c r="L48" s="27"/>
      <c r="M48" s="33"/>
      <c r="N48" s="33"/>
    </row>
    <row r="49" spans="1:14" ht="21.75" x14ac:dyDescent="0.5">
      <c r="A49" s="19" t="s">
        <v>31</v>
      </c>
      <c r="B49" s="49">
        <f>'[1]CPuE รายชนิด'!S555</f>
        <v>5</v>
      </c>
      <c r="C49" s="36">
        <f>'[1]CPuE รายชนิด'!AG555</f>
        <v>7</v>
      </c>
      <c r="D49" s="49">
        <f>'[1]CPuE รายชนิด'!AU555</f>
        <v>5</v>
      </c>
      <c r="E49" s="36">
        <f>'[1]CPuE รายชนิด'!BI555</f>
        <v>5</v>
      </c>
      <c r="F49" s="22"/>
      <c r="G49" s="36"/>
      <c r="H49" s="24"/>
      <c r="I49" s="36"/>
      <c r="J49" s="37">
        <f>'[1]CPuE รายชนิด'!S701</f>
        <v>9</v>
      </c>
      <c r="K49" s="32"/>
      <c r="L49" s="27"/>
      <c r="M49" s="33"/>
      <c r="N49" s="33"/>
    </row>
    <row r="50" spans="1:14" ht="21.75" x14ac:dyDescent="0.5">
      <c r="A50" s="19" t="s">
        <v>32</v>
      </c>
      <c r="B50" s="49">
        <f>'[1]CPuE รายชนิด'!S556</f>
        <v>1</v>
      </c>
      <c r="C50" s="36">
        <f>'[1]CPuE รายชนิด'!AG556</f>
        <v>0</v>
      </c>
      <c r="D50" s="49">
        <f>'[1]CPuE รายชนิด'!AU556</f>
        <v>0</v>
      </c>
      <c r="E50" s="36">
        <f>'[1]CPuE รายชนิด'!BI556</f>
        <v>1</v>
      </c>
      <c r="F50" s="22"/>
      <c r="G50" s="36"/>
      <c r="H50" s="24"/>
      <c r="I50" s="36"/>
      <c r="J50" s="37">
        <f>'[1]CPuE รายชนิด'!S702</f>
        <v>2</v>
      </c>
      <c r="K50" s="32"/>
      <c r="L50" s="27"/>
      <c r="M50" s="33"/>
      <c r="N50" s="33"/>
    </row>
    <row r="51" spans="1:14" ht="21.75" x14ac:dyDescent="0.5">
      <c r="A51" s="19" t="s">
        <v>33</v>
      </c>
      <c r="B51" s="49">
        <f>SUM(B49:B50)</f>
        <v>6</v>
      </c>
      <c r="C51" s="36">
        <f t="shared" ref="C51:E51" si="4">SUM(C49:C50)</f>
        <v>7</v>
      </c>
      <c r="D51" s="49">
        <f t="shared" si="4"/>
        <v>5</v>
      </c>
      <c r="E51" s="36">
        <f t="shared" si="4"/>
        <v>6</v>
      </c>
      <c r="F51" s="22"/>
      <c r="G51" s="36"/>
      <c r="H51" s="24"/>
      <c r="I51" s="36"/>
      <c r="J51" s="37">
        <f t="shared" ref="J51" si="5">SUM(J49:J50)</f>
        <v>11</v>
      </c>
      <c r="K51" s="32"/>
      <c r="L51" s="27"/>
      <c r="M51" s="33"/>
      <c r="N51" s="33"/>
    </row>
    <row r="52" spans="1:14" ht="21.75" x14ac:dyDescent="0.5">
      <c r="A52" s="38" t="s">
        <v>34</v>
      </c>
      <c r="B52" s="39" t="s">
        <v>35</v>
      </c>
      <c r="C52" s="23" t="s">
        <v>36</v>
      </c>
      <c r="D52" s="39" t="s">
        <v>36</v>
      </c>
      <c r="E52" s="23" t="s">
        <v>37</v>
      </c>
      <c r="F52" s="22"/>
      <c r="G52" s="23"/>
      <c r="H52" s="24"/>
      <c r="I52" s="23"/>
      <c r="J52" s="40" t="s">
        <v>36</v>
      </c>
      <c r="K52" s="26"/>
      <c r="L52" s="27"/>
      <c r="M52" s="27"/>
      <c r="N52" s="41"/>
    </row>
    <row r="53" spans="1:14" ht="21.75" x14ac:dyDescent="0.5">
      <c r="A53" s="38"/>
      <c r="B53" s="39" t="s">
        <v>38</v>
      </c>
      <c r="C53" s="23" t="s">
        <v>38</v>
      </c>
      <c r="D53" s="39" t="s">
        <v>38</v>
      </c>
      <c r="E53" s="23" t="s">
        <v>38</v>
      </c>
      <c r="F53" s="22"/>
      <c r="G53" s="23"/>
      <c r="H53" s="24"/>
      <c r="I53" s="23"/>
      <c r="J53" s="40" t="s">
        <v>38</v>
      </c>
      <c r="K53" s="26"/>
      <c r="L53" s="27"/>
      <c r="M53" s="27"/>
      <c r="N53" s="41"/>
    </row>
    <row r="54" spans="1:14" ht="21.75" x14ac:dyDescent="0.5">
      <c r="A54" s="38"/>
      <c r="B54" s="39" t="s">
        <v>39</v>
      </c>
      <c r="C54" s="23" t="s">
        <v>40</v>
      </c>
      <c r="D54" s="39" t="s">
        <v>40</v>
      </c>
      <c r="E54" s="23" t="s">
        <v>40</v>
      </c>
      <c r="F54" s="22"/>
      <c r="G54" s="23"/>
      <c r="H54" s="24"/>
      <c r="I54" s="23"/>
      <c r="J54" s="40" t="s">
        <v>40</v>
      </c>
      <c r="K54" s="26"/>
      <c r="L54" s="27"/>
      <c r="M54" s="27"/>
      <c r="N54" s="41"/>
    </row>
  </sheetData>
  <mergeCells count="7">
    <mergeCell ref="A52:A54"/>
    <mergeCell ref="A1:N1"/>
    <mergeCell ref="A2:N2"/>
    <mergeCell ref="A3:N3"/>
    <mergeCell ref="A16:A18"/>
    <mergeCell ref="A28:A30"/>
    <mergeCell ref="A40:A4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แบบรายงานผลโครงการ CPUE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2026-03-17T08:11:21Z</dcterms:created>
  <dcterms:modified xsi:type="dcterms:W3CDTF">2026-03-17T08:11:58Z</dcterms:modified>
</cp:coreProperties>
</file>