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ปร.4 " sheetId="35" r:id="rId1"/>
    <sheet name="ปร.5 (ก) " sheetId="36" r:id="rId2"/>
    <sheet name="ปร.6 " sheetId="11" r:id="rId3"/>
  </sheets>
  <definedNames>
    <definedName name="_xlnm.Print_Titles" localSheetId="0">'ปร.4 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" i="35" l="1"/>
  <c r="C77" i="35"/>
  <c r="C97" i="35" l="1"/>
  <c r="C50" i="35" l="1"/>
  <c r="C47" i="35"/>
  <c r="C87" i="35" l="1"/>
  <c r="C68" i="35"/>
  <c r="C78" i="35"/>
  <c r="U14" i="36" l="1"/>
  <c r="AB14" i="36" s="1"/>
  <c r="AG14" i="36" l="1"/>
  <c r="AG19" i="36" s="1"/>
  <c r="AG25" i="36" s="1"/>
  <c r="AG26" i="36" s="1"/>
  <c r="A27" i="36" s="1"/>
  <c r="V12" i="11" l="1"/>
  <c r="V17" i="11" s="1"/>
  <c r="V18" i="11" s="1"/>
  <c r="G20" i="11" s="1"/>
</calcChain>
</file>

<file path=xl/sharedStrings.xml><?xml version="1.0" encoding="utf-8"?>
<sst xmlns="http://schemas.openxmlformats.org/spreadsheetml/2006/main" count="264" uniqueCount="159">
  <si>
    <t>พ.ศ.</t>
  </si>
  <si>
    <t>ลำดับที่</t>
  </si>
  <si>
    <t>รายการ</t>
  </si>
  <si>
    <t>จำนวน</t>
  </si>
  <si>
    <t>หน่วย</t>
  </si>
  <si>
    <t>ค่าแรงงาน</t>
  </si>
  <si>
    <t>หมายเหตุ</t>
  </si>
  <si>
    <t>ราคาต่อหน่วย</t>
  </si>
  <si>
    <t>จำนวนเงิน</t>
  </si>
  <si>
    <t>ชุด</t>
  </si>
  <si>
    <t>ประเภทงาน</t>
  </si>
  <si>
    <t>สถานที่ก่อสร้าง</t>
  </si>
  <si>
    <t>แบบเลขที่</t>
  </si>
  <si>
    <t>เดือน</t>
  </si>
  <si>
    <t>เงื่อนไข</t>
  </si>
  <si>
    <t>สรุป</t>
  </si>
  <si>
    <t>รวมค่าก่อสร้างเป็นเงินทั้งสิ้นประมาณ</t>
  </si>
  <si>
    <t>)</t>
  </si>
  <si>
    <t>ลบ.ม.</t>
  </si>
  <si>
    <t>ตร.ม.</t>
  </si>
  <si>
    <t>สรุปงานก่อสร้าง</t>
  </si>
  <si>
    <t>รวม</t>
  </si>
  <si>
    <t>ตัน</t>
  </si>
  <si>
    <t>ลบ.ฟ.</t>
  </si>
  <si>
    <t>แบบสรุปค่าก่อสร้าง</t>
  </si>
  <si>
    <t>กลุ่มงาน/งาน</t>
  </si>
  <si>
    <t>ชื่อโครงการ/งานก่อสร้าง</t>
  </si>
  <si>
    <t xml:space="preserve">แบบเลขที่ </t>
  </si>
  <si>
    <t>หน่วยงานเจ้าของโครงการ/งานก่อสร้าง</t>
  </si>
  <si>
    <t>แบบ ปร.4  ที่แนบ  มีจำนวน</t>
  </si>
  <si>
    <t>หน้า</t>
  </si>
  <si>
    <t>คำนวนราคา เมื่อวันที่</t>
  </si>
  <si>
    <t>หน่วย : บาท</t>
  </si>
  <si>
    <t>ค่างานต้นทุน</t>
  </si>
  <si>
    <t>Factor.F</t>
  </si>
  <si>
    <t>รวมค่างานก่อสร้าง</t>
  </si>
  <si>
    <t>(บาท)</t>
  </si>
  <si>
    <t xml:space="preserve"> </t>
  </si>
  <si>
    <t>รวมทั้งสิ้น</t>
  </si>
  <si>
    <t>เงินล่วงหน้าจ่าย....0....%</t>
  </si>
  <si>
    <t>เงินประกันผลงานหัก....0....%</t>
  </si>
  <si>
    <t>ดอกเบี้ยเงินกู้....5....%</t>
  </si>
  <si>
    <t>ภาษีมูลค่าเพิ่ม...7....%</t>
  </si>
  <si>
    <t>คิดเป็นเงินงบประมาณ</t>
  </si>
  <si>
    <t>ราคาปัดเศษแล้ว</t>
  </si>
  <si>
    <t>แบบสรุปงาน</t>
  </si>
  <si>
    <r>
      <t xml:space="preserve">สถานที่ก่อสร้าง  </t>
    </r>
    <r>
      <rPr>
        <sz val="16"/>
        <rFont val="TH SarabunPSK"/>
        <family val="2"/>
      </rPr>
      <t xml:space="preserve"> </t>
    </r>
  </si>
  <si>
    <t>คำนวนราคา  เมื่อวันที่</t>
  </si>
  <si>
    <t xml:space="preserve">พ.ศ.  </t>
  </si>
  <si>
    <t>ค่าก่อสร้าง</t>
  </si>
  <si>
    <t>รวมค่าก่อสร้างทั้งโครงการ/งานก่อสร้าง</t>
  </si>
  <si>
    <t>ราคาค่าก่อสร้าง</t>
  </si>
  <si>
    <t>(ปัดเศษแล้ว)</t>
  </si>
  <si>
    <t>ราคาประมาณ(</t>
  </si>
  <si>
    <t>รายการงานก่อสร้าง</t>
  </si>
  <si>
    <t>ค่าวัสดุ</t>
  </si>
  <si>
    <t>รวมค่าวัสดุ</t>
  </si>
  <si>
    <t>และค่าแรงงาน</t>
  </si>
  <si>
    <t>เมตร</t>
  </si>
  <si>
    <t xml:space="preserve">              หน่วย : บาท</t>
  </si>
  <si>
    <t>แบบแสดงรายการ ปริมาณงาน และราคา</t>
  </si>
  <si>
    <r>
      <t xml:space="preserve">กลุ่มงาน/งาน   </t>
    </r>
    <r>
      <rPr>
        <sz val="14"/>
        <rFont val="TH SarabunPSK"/>
        <family val="2"/>
      </rPr>
      <t>กลุ่มวิศวกรรมประมง   สำนักงานเลขานุการกรม</t>
    </r>
  </si>
  <si>
    <t xml:space="preserve">     กลุ่มวิศวกรรมประมง   สำนักงานเลขานุการกรม</t>
  </si>
  <si>
    <t>แบบ ปร.4 ปร.5 (ก) ที่แนบมีจำนวน</t>
  </si>
  <si>
    <t xml:space="preserve">รวมปริมาณวัสดุและค่าแรงงาน </t>
  </si>
  <si>
    <t xml:space="preserve"> - คอนกรีตผสมเสร็จรูปลูกบาศก์ 240 กก./ตร.ซม.</t>
  </si>
  <si>
    <t>กก.</t>
  </si>
  <si>
    <t xml:space="preserve"> - ตะปู</t>
  </si>
  <si>
    <t xml:space="preserve"> - ลวดผูกเหล็ก เบอร์ 18</t>
  </si>
  <si>
    <t>งานรื้อถอน</t>
  </si>
  <si>
    <t xml:space="preserve"> - รื้อถอนรางระบายน้ำ ค.ส.ล. (รื้อขนไป)</t>
  </si>
  <si>
    <t>งานก่อสร้างรางระบายน้ำ ค.ส.ล.</t>
  </si>
  <si>
    <t xml:space="preserve"> - งานดินขุด</t>
  </si>
  <si>
    <t xml:space="preserve"> - ทรายหยาบ</t>
  </si>
  <si>
    <t xml:space="preserve"> - คอนกรีตหยาบ</t>
  </si>
  <si>
    <r>
      <t xml:space="preserve"> - เหล็กเส้นกลมผิวเรียบ (RB) SR.24 </t>
    </r>
    <r>
      <rPr>
        <sz val="14"/>
        <rFont val="TH SarabunIT๙"/>
        <family val="2"/>
      </rPr>
      <t>Ø</t>
    </r>
    <r>
      <rPr>
        <sz val="14"/>
        <rFont val="TH SarabunPSK"/>
        <family val="2"/>
      </rPr>
      <t xml:space="preserve"> 9 มม. </t>
    </r>
  </si>
  <si>
    <t xml:space="preserve"> - ค่าแรงประกอบไม้แบบ (100 %)</t>
  </si>
  <si>
    <t>แบบเลขที่  240/2565</t>
  </si>
  <si>
    <r>
      <t xml:space="preserve">สถานที่ก่อสร้าง  </t>
    </r>
    <r>
      <rPr>
        <sz val="14"/>
        <rFont val="TH SarabunPSK"/>
        <family val="2"/>
      </rPr>
      <t>ศูนย์วิจัยและพัฒนาการเพาะเลี้ยงสัตว์น้ำจืดกำแพงเพชร ตำบลหนองปลิง อำเภอเมืองกำแพงเพชร จังหวัดกำแพงเพชร</t>
    </r>
  </si>
  <si>
    <r>
      <t xml:space="preserve">ชื่อโครงการ/งานก่อสร้าง  </t>
    </r>
    <r>
      <rPr>
        <sz val="14"/>
        <rFont val="TH SarabunPSK"/>
        <family val="2"/>
      </rPr>
      <t>ปรับปรุงบ่อดิน จำนวน 13 บ่อ พร้อมรางน้ำเข้า และระบายน้ำทิ้ง</t>
    </r>
  </si>
  <si>
    <t>ปรับปรุงบ่อดิน จำนวน 13 บ่อ พร้อมรางน้ำเข้า และระบายน้ำทิ้ง</t>
  </si>
  <si>
    <t xml:space="preserve">        ศูนย์วิจัยและพัฒนาการเพาะเลี้ยงสัตว์น้ำจืดกำแพงเพชร ตำบลหนองปลิง อำเภอเมืองกำแพงเพชร จังหวัดกำแพงเพชร</t>
  </si>
  <si>
    <t>240/2565</t>
  </si>
  <si>
    <t xml:space="preserve"> และระบายน้ำทิ้ง</t>
  </si>
  <si>
    <t xml:space="preserve">  ปรับปรุงบ่อดิน จำนวน 13 บ่อ พร้อมรางน้ำเข้า </t>
  </si>
  <si>
    <t xml:space="preserve">         ศูนย์วิจัยและพัฒนาการเพาะเลี้ยงสัตว์น้ำจืดกำแพงเพชร ตำบลหนองปลิง อำเภอเมืองกำแพงเพชร จังหวัดกำแพงเพชร</t>
  </si>
  <si>
    <t xml:space="preserve">         240/2565</t>
  </si>
  <si>
    <t>ท่อน</t>
  </si>
  <si>
    <t>อัน</t>
  </si>
  <si>
    <t>ตัว</t>
  </si>
  <si>
    <t>งานระบายน้ำทิ้ง</t>
  </si>
  <si>
    <t>งานบ่อพักน้ำทิ้ง</t>
  </si>
  <si>
    <r>
      <t xml:space="preserve"> - เหล็กเส้นกลมผิวข้ออ้อย (DB) SD.40 </t>
    </r>
    <r>
      <rPr>
        <sz val="14"/>
        <rFont val="TH SarabunIT๙"/>
        <family val="2"/>
      </rPr>
      <t>Ø</t>
    </r>
    <r>
      <rPr>
        <sz val="14"/>
        <rFont val="TH SarabunPSK"/>
        <family val="2"/>
      </rPr>
      <t xml:space="preserve"> 12 มม. </t>
    </r>
  </si>
  <si>
    <t xml:space="preserve"> - เหล็กฉากขนาด 75 x 75 x 6 มม.</t>
  </si>
  <si>
    <t xml:space="preserve"> - ผนังขัดเรียบ</t>
  </si>
  <si>
    <t>งานท่อระบายน้ำทิ้ง</t>
  </si>
  <si>
    <t xml:space="preserve"> - ท่อระบายน้ำคอนกรีตเสริมเหล็ก ปากลิ้นราง ชั้น 3 ศก. 0.60 ม.</t>
  </si>
  <si>
    <r>
      <t xml:space="preserve"> - ท่อ PVC ชั้น 8.5 </t>
    </r>
    <r>
      <rPr>
        <sz val="14"/>
        <rFont val="TH SarabunIT๙"/>
        <family val="2"/>
      </rPr>
      <t>Ø</t>
    </r>
    <r>
      <rPr>
        <sz val="14"/>
        <rFont val="TH SarabunPSK"/>
        <family val="2"/>
      </rPr>
      <t xml:space="preserve"> 6 นิ้ว</t>
    </r>
  </si>
  <si>
    <r>
      <t xml:space="preserve"> - ข้องอ PVC 90 องศา </t>
    </r>
    <r>
      <rPr>
        <sz val="14"/>
        <rFont val="TH SarabunIT๙"/>
        <family val="2"/>
      </rPr>
      <t>Ø</t>
    </r>
    <r>
      <rPr>
        <sz val="14"/>
        <rFont val="TH SarabunPSK"/>
        <family val="2"/>
      </rPr>
      <t xml:space="preserve"> 6 นิ้ว</t>
    </r>
  </si>
  <si>
    <t xml:space="preserve"> - ท่อเหล็กเคลือบสังกะสี ประเภท BS-M Ø 1 นิ้ว</t>
  </si>
  <si>
    <t xml:space="preserve"> - ท่อเหล็กเคลือบสังกะสี ประเภท BS-M Ø 1 1/2 นิ้ว</t>
  </si>
  <si>
    <t xml:space="preserve"> - ท่อเหล็กเคลือบสังกะสี ประเภท BS-M Ø 2 นิ้ว</t>
  </si>
  <si>
    <t xml:space="preserve"> - ค่าแรงงานประกอบโครงสร้างเหล็กรูปพรรณ</t>
  </si>
  <si>
    <t>รวมงานระบายน้ำทิ้ง</t>
  </si>
  <si>
    <t>งานรางน้ำเข้า</t>
  </si>
  <si>
    <t xml:space="preserve"> - ผิวพื้น ผนังขัดเรียบ</t>
  </si>
  <si>
    <t>งานท่อน้ำเข้า</t>
  </si>
  <si>
    <r>
      <t xml:space="preserve"> - ข้องอ PVC 45 องศา </t>
    </r>
    <r>
      <rPr>
        <sz val="14"/>
        <rFont val="TH SarabunIT๙"/>
        <family val="2"/>
      </rPr>
      <t>Ø</t>
    </r>
    <r>
      <rPr>
        <sz val="14"/>
        <rFont val="TH SarabunPSK"/>
        <family val="2"/>
      </rPr>
      <t xml:space="preserve"> 6 นิ้ว</t>
    </r>
  </si>
  <si>
    <t xml:space="preserve"> - ไม้เนื้อแข็ง 1 1/2 x 8นิ้ว</t>
  </si>
  <si>
    <t xml:space="preserve"> - เหล็กรางพับขนาด 50 x 25 x 3 มม.</t>
  </si>
  <si>
    <t>รวมงานรางน้ำเข้า</t>
  </si>
  <si>
    <t xml:space="preserve"> - งานขุดลอกดินเลนบ่อ</t>
  </si>
  <si>
    <t xml:space="preserve"> - งานดินลูกรังถมคัน</t>
  </si>
  <si>
    <t>งานขุดลอกและถมดิน</t>
  </si>
  <si>
    <t>หมวดงานขุดลอกและถมดิน</t>
  </si>
  <si>
    <t>หมวดงานรางน้ำเข้า</t>
  </si>
  <si>
    <t>หมวดงานระบายน้ำทิ้ง</t>
  </si>
  <si>
    <t xml:space="preserve"> - พุกเหล็กขนาด 1/2 นิ้ว</t>
  </si>
  <si>
    <t xml:space="preserve"> - งานดินถมบ่อบดอัดแน่น</t>
  </si>
  <si>
    <t>ต้น</t>
  </si>
  <si>
    <t>งานโรงปั้มลม</t>
  </si>
  <si>
    <t xml:space="preserve"> - ท่อเหล็กกล่อง  2x2 นิ้ว หนา 2 มม. </t>
  </si>
  <si>
    <t xml:space="preserve"> - ท่อเหล็กกล่อง 4x4 นิ้ว หนา 2 มม. </t>
  </si>
  <si>
    <t xml:space="preserve"> - ลวดตาข่ายถักแบบตาสี่เหลี่ยมขนมเปียกปูน</t>
  </si>
  <si>
    <t xml:space="preserve"> - เหล็กแผ่นดำ หนา 6 มม.</t>
  </si>
  <si>
    <t xml:space="preserve">   ช่องตาข่าย 2 นิ้ว ลวด 3.20 มม.</t>
  </si>
  <si>
    <t xml:space="preserve"> - เหล็ก C-100x50x20x2.3 มม.</t>
  </si>
  <si>
    <t xml:space="preserve"> - เหล็ก C-75x45x15x2.3 มม.</t>
  </si>
  <si>
    <t xml:space="preserve"> - ท่อเหล็กแบน 2x1 นิ้ว หนา 1.2 มม.</t>
  </si>
  <si>
    <t xml:space="preserve"> -หลังคาเมทัลชีท หนา 0.40มม. เคลือบสี </t>
  </si>
  <si>
    <t>หมวดงานโรงปั้มลม</t>
  </si>
  <si>
    <t>งานรั้วลวดหนาม</t>
  </si>
  <si>
    <t xml:space="preserve"> - งานขุดดินถมคืน</t>
  </si>
  <si>
    <t xml:space="preserve"> - คอนกรีตผสมเสร็จรูปลูกบาศก์ 180 กก./ตร.ซม.</t>
  </si>
  <si>
    <t xml:space="preserve"> - เสารั้ว คสล. ขนาด 4" x 4" ยาว 3.00 เมตร</t>
  </si>
  <si>
    <t xml:space="preserve"> - เสาค้ำยัน คสล. ขนาด 4" x 4" ยาว 3.00 เมตร</t>
  </si>
  <si>
    <t xml:space="preserve"> - ลวดหนามเคลือบสังกะสี เบอร์ 14 </t>
  </si>
  <si>
    <t xml:space="preserve"> - ค่าแรงขึงลวดหนามคิด 30% ของยอดวัสดุ</t>
  </si>
  <si>
    <t>งาน</t>
  </si>
  <si>
    <t xml:space="preserve"> - กิ๊ปยึดลวดหนาม </t>
  </si>
  <si>
    <t xml:space="preserve"> - เหล็กแผ่นเรียบดำหนา 6 มม.</t>
  </si>
  <si>
    <t>หมวดงานรั้วลวดหนาม</t>
  </si>
  <si>
    <t>รวมงานโรงปั้มลม</t>
  </si>
  <si>
    <t>รวมงานรั้วลวดหนาม</t>
  </si>
  <si>
    <t xml:space="preserve"> - ไม้แบบหล่อคอนกรีต (30 %)</t>
  </si>
  <si>
    <t>งานปักเสาพาดสายไฟฟ้า</t>
  </si>
  <si>
    <t>รวมงานปักเสาพาดสายไฟฟ้า</t>
  </si>
  <si>
    <t>หมวดงานปักเสาพาดสายไฟฟ้า</t>
  </si>
  <si>
    <t>งบประมาณที่</t>
  </si>
  <si>
    <t>ได้รับ (บาท)</t>
  </si>
  <si>
    <t xml:space="preserve"> - อปกรณ์ยึดโยง</t>
  </si>
  <si>
    <t xml:space="preserve"> - งานปักเสา คอร. ยาว 8.00 ม (เสาเดิม)</t>
  </si>
  <si>
    <t xml:space="preserve"> - สายไฟฟ้า THW 25 sq.mm.</t>
  </si>
  <si>
    <t xml:space="preserve"> - โคมไฟถนน 1x40 วัตต์ พร้อมขาจับ</t>
  </si>
  <si>
    <t xml:space="preserve">ศูนย์วิจัยและพัฒนาการเพาะเลี้ยงสัตว์น้ำจืดกำแพงเพชร  </t>
  </si>
  <si>
    <r>
      <t xml:space="preserve">หน่วยงานเจ้าของโครงการ/งานก่อสร้าง </t>
    </r>
    <r>
      <rPr>
        <sz val="14"/>
        <rFont val="TH SarabunPSK"/>
        <family val="2"/>
      </rPr>
      <t>ศูนย์วิจัยและพัฒนาการเพาะเลี้ยงสัตว์น้ำจืดกำแพงเพชร</t>
    </r>
  </si>
  <si>
    <t xml:space="preserve">ศูนย์วิจัยและพัฒนาการเพาะเลี้ยงสัตว์น้ำจืดกำแพงเพชร </t>
  </si>
  <si>
    <r>
      <t xml:space="preserve">ประมาณราคาโดย </t>
    </r>
    <r>
      <rPr>
        <sz val="14"/>
        <rFont val="TH SarabunPSK"/>
        <family val="2"/>
      </rPr>
      <t xml:space="preserve">   </t>
    </r>
  </si>
  <si>
    <t xml:space="preserve">เมื่อวันที่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</si>
</sst>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-* #,##0.00_-;\-* #,##0.00_-;_-* &quot;-&quot;??_-;_-@_-"/>
    <numFmt numFmtId="187" formatCode="&quot;$&quot;#,##0_);\(&quot;$&quot;#,##0\)"/>
    <numFmt numFmtId="188" formatCode="_(* #,##0.00_);_(* \(#,##0.00\);_(* &quot;-&quot;??_);_(@_)"/>
    <numFmt numFmtId="189" formatCode="0.000"/>
    <numFmt numFmtId="190" formatCode="_-* #,##0_-;\-* #,##0_-;_-* &quot;-&quot;??_-;_-@_-"/>
    <numFmt numFmtId="191" formatCode="0.0000"/>
    <numFmt numFmtId="192" formatCode="_-* #,##0.0000_-;\-* #,##0.0000_-;_-* &quot;-&quot;??_-;_-@_-"/>
    <numFmt numFmtId="193" formatCode="0.00000"/>
    <numFmt numFmtId="194" formatCode="_(* #,##0.0000_);_(* \(#,##0.0000\);_(* &quot;-&quot;??_);_(@_)"/>
    <numFmt numFmtId="195" formatCode="_(* #,##0.000000_);_(* \(#,##0.000000\);_(* &quot;-&quot;??_);_(@_)"/>
    <numFmt numFmtId="196" formatCode="General_)"/>
    <numFmt numFmtId="197" formatCode="#,##0.000000&quot; &quot;"/>
    <numFmt numFmtId="198" formatCode="dd\-mm\-yy"/>
    <numFmt numFmtId="199" formatCode="#,###&quot;   &quot;"/>
    <numFmt numFmtId="200" formatCode="&quot;฿&quot;\t#,##0_);\(&quot;฿&quot;\t#,##0\)"/>
    <numFmt numFmtId="201" formatCode="\t0.00E+00"/>
    <numFmt numFmtId="202" formatCode="_(* #,##0.00000_);_(* \(#,##0.00000\);_(* &quot;-&quot;??_);_(@_)"/>
    <numFmt numFmtId="203" formatCode="&quot;S$&quot;#,##0;\-&quot;S$&quot;#,##0"/>
    <numFmt numFmtId="204" formatCode="#,##0.0_);\(#,##0.0\)"/>
    <numFmt numFmtId="205" formatCode="_(&quot;$&quot;* #,##0.000_);_(&quot;$&quot;* \(#,##0.000\);_(&quot;$&quot;* &quot;-&quot;??_);_(@_)"/>
    <numFmt numFmtId="206" formatCode="0.0&quot;  &quot;"/>
    <numFmt numFmtId="207" formatCode="_-* #,##0.00000_-;\-* #,##0.00000_-;_-* &quot;-&quot;?????_-;_-@_-"/>
    <numFmt numFmtId="208" formatCode="#,##0.00;\(#,##0.00\);&quot;_&quot;"/>
    <numFmt numFmtId="209" formatCode="0\+000;0\-000;0\+000"/>
    <numFmt numFmtId="210" formatCode="m/d/yy\ hh:mm"/>
    <numFmt numFmtId="211" formatCode="_(&quot;$&quot;* #,##0.0000_);_(&quot;$&quot;* \(#,##0.0000\);_(&quot;$&quot;* &quot;-&quot;??_);_(@_)"/>
    <numFmt numFmtId="212" formatCode="#,##0_ ;\-#,##0\ "/>
    <numFmt numFmtId="213" formatCode="#,##0.000"/>
  </numFmts>
  <fonts count="50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IT๙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4"/>
      <name val="SV Rojchana"/>
    </font>
    <font>
      <sz val="14"/>
      <name val="AngsanaUPC"/>
      <family val="1"/>
      <charset val="222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 ?????"/>
      <family val="3"/>
      <charset val="255"/>
    </font>
    <font>
      <sz val="11"/>
      <name val="??"/>
      <family val="1"/>
    </font>
    <font>
      <sz val="12"/>
      <name val="Helv"/>
      <family val="2"/>
    </font>
    <font>
      <b/>
      <i/>
      <sz val="24"/>
      <color indexed="49"/>
      <name val="Arial Narrow"/>
      <family val="2"/>
    </font>
    <font>
      <sz val="16"/>
      <name val="AngsanaUPC"/>
      <family val="1"/>
    </font>
    <font>
      <sz val="10"/>
      <name val="MS Sans Serif"/>
      <family val="2"/>
      <charset val="222"/>
    </font>
    <font>
      <sz val="12"/>
      <name val="¹ÙÅÁÃ¼"/>
      <charset val="129"/>
    </font>
    <font>
      <sz val="12"/>
      <name val="Times New Roman"/>
      <family val="1"/>
    </font>
    <font>
      <sz val="12"/>
      <name val="????"/>
      <charset val="136"/>
    </font>
    <font>
      <sz val="14"/>
      <name val="CordiaUPC"/>
      <family val="2"/>
      <charset val="22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4"/>
      <name val="AngsanaUPC"/>
      <family val="1"/>
      <charset val="222"/>
    </font>
    <font>
      <b/>
      <sz val="12"/>
      <name val="Arial"/>
      <family val="2"/>
    </font>
    <font>
      <b/>
      <sz val="18"/>
      <name val="Arial"/>
      <family val="2"/>
    </font>
    <font>
      <sz val="14"/>
      <name val="CordiaUPC"/>
      <family val="2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sz val="14"/>
      <name val="EucrosiaUPC"/>
      <family val="1"/>
      <charset val="222"/>
    </font>
    <font>
      <sz val="14"/>
      <name val="EucrosiaUPC"/>
      <family val="1"/>
    </font>
    <font>
      <sz val="14"/>
      <name val="AngsanaUPC"/>
      <family val="1"/>
    </font>
    <font>
      <sz val="16"/>
      <name val="AngsanaUPC"/>
      <family val="1"/>
      <charset val="222"/>
    </font>
    <font>
      <sz val="10"/>
      <name val="Arial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Arial"/>
      <family val="2"/>
    </font>
    <font>
      <sz val="14"/>
      <color rgb="FFFF0000"/>
      <name val="TH SarabunPSK"/>
      <family val="2"/>
    </font>
    <font>
      <sz val="14"/>
      <color rgb="FF0070C0"/>
      <name val="TH SarabunPSK"/>
      <family val="2"/>
    </font>
    <font>
      <sz val="16"/>
      <name val="TH SarabunPSK"/>
      <family val="2"/>
      <charset val="222"/>
    </font>
    <font>
      <sz val="16"/>
      <name val="TH SarabunIT๙"/>
      <family val="2"/>
      <charset val="222"/>
    </font>
    <font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0"/>
        <bgColor indexed="9"/>
      </patternFill>
    </fill>
    <fill>
      <patternFill patternType="darkTrellis">
        <fgColor indexed="9"/>
        <bgColor indexed="10"/>
      </patternFill>
    </fill>
  </fills>
  <borders count="5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>
      <alignment vertical="center"/>
    </xf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" fontId="16" fillId="0" borderId="0" applyFont="0" applyFill="0" applyBorder="0" applyAlignment="0" applyProtection="0"/>
    <xf numFmtId="200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99" fontId="15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0" borderId="0"/>
    <xf numFmtId="0" fontId="20" fillId="0" borderId="0"/>
    <xf numFmtId="9" fontId="1" fillId="3" borderId="0"/>
    <xf numFmtId="0" fontId="1" fillId="0" borderId="0"/>
    <xf numFmtId="9" fontId="15" fillId="0" borderId="0"/>
    <xf numFmtId="0" fontId="21" fillId="4" borderId="24">
      <alignment horizontal="centerContinuous" vertical="top"/>
    </xf>
    <xf numFmtId="19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39" fontId="22" fillId="0" borderId="42" applyNumberFormat="0" applyFont="0" applyFill="0" applyAlignment="0" applyProtection="0"/>
    <xf numFmtId="39" fontId="23" fillId="0" borderId="25" applyNumberFormat="0" applyFont="0" applyFill="0" applyAlignment="0" applyProtection="0"/>
    <xf numFmtId="39" fontId="23" fillId="0" borderId="10" applyNumberFormat="0" applyFont="0" applyFill="0" applyAlignment="0" applyProtection="0"/>
    <xf numFmtId="39" fontId="23" fillId="0" borderId="5" applyNumberFormat="0" applyFont="0" applyFill="0" applyAlignment="0" applyProtection="0"/>
    <xf numFmtId="39" fontId="22" fillId="0" borderId="24" applyNumberFormat="0" applyFont="0" applyFill="0" applyAlignment="0" applyProtection="0"/>
    <xf numFmtId="39" fontId="22" fillId="0" borderId="30" applyNumberFormat="0" applyFont="0" applyFill="0" applyAlignment="0" applyProtection="0">
      <alignment horizontal="left"/>
    </xf>
    <xf numFmtId="39" fontId="22" fillId="0" borderId="46" applyNumberFormat="0" applyFont="0" applyFill="0" applyAlignment="0" applyProtection="0"/>
    <xf numFmtId="39" fontId="23" fillId="0" borderId="21" applyNumberFormat="0" applyFont="0" applyFill="0" applyAlignment="0" applyProtection="0"/>
    <xf numFmtId="1" fontId="22" fillId="0" borderId="43" applyNumberFormat="0" applyFill="0" applyAlignment="0">
      <alignment horizontal="center"/>
    </xf>
    <xf numFmtId="39" fontId="23" fillId="0" borderId="23" applyNumberFormat="0" applyFont="0" applyFill="0" applyAlignment="0" applyProtection="0"/>
    <xf numFmtId="39" fontId="23" fillId="0" borderId="37" applyNumberFormat="0" applyFont="0" applyFill="0" applyAlignment="0" applyProtection="0"/>
    <xf numFmtId="39" fontId="23" fillId="0" borderId="9" applyNumberFormat="0" applyFont="0" applyFill="0" applyAlignment="0" applyProtection="0"/>
    <xf numFmtId="39" fontId="23" fillId="0" borderId="13" applyNumberFormat="0" applyFont="0" applyFill="0" applyAlignment="0" applyProtection="0"/>
    <xf numFmtId="0" fontId="24" fillId="0" borderId="0"/>
    <xf numFmtId="0" fontId="1" fillId="0" borderId="0" applyFill="0" applyBorder="0" applyAlignment="0"/>
    <xf numFmtId="204" fontId="16" fillId="0" borderId="0" applyFill="0" applyBorder="0" applyAlignment="0"/>
    <xf numFmtId="0" fontId="25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205" fontId="15" fillId="0" borderId="0" applyFill="0" applyBorder="0" applyAlignment="0"/>
    <xf numFmtId="206" fontId="17" fillId="0" borderId="0" applyFill="0" applyBorder="0" applyAlignment="0"/>
    <xf numFmtId="204" fontId="16" fillId="0" borderId="0" applyFill="0" applyBorder="0" applyAlignment="0"/>
    <xf numFmtId="205" fontId="15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21" fillId="4" borderId="24">
      <alignment horizontal="centerContinuous" vertical="top"/>
    </xf>
    <xf numFmtId="204" fontId="16" fillId="0" borderId="0" applyFont="0" applyFill="0" applyBorder="0" applyAlignment="0" applyProtection="0"/>
    <xf numFmtId="200" fontId="15" fillId="0" borderId="0"/>
    <xf numFmtId="0" fontId="29" fillId="0" borderId="0" applyProtection="0"/>
    <xf numFmtId="14" fontId="30" fillId="0" borderId="0" applyFill="0" applyBorder="0" applyAlignment="0"/>
    <xf numFmtId="15" fontId="31" fillId="5" borderId="0">
      <alignment horizontal="centerContinuous"/>
    </xf>
    <xf numFmtId="204" fontId="15" fillId="0" borderId="0"/>
    <xf numFmtId="205" fontId="15" fillId="0" borderId="0" applyFill="0" applyBorder="0" applyAlignment="0"/>
    <xf numFmtId="204" fontId="16" fillId="0" borderId="0" applyFill="0" applyBorder="0" applyAlignment="0"/>
    <xf numFmtId="205" fontId="15" fillId="0" borderId="0" applyFill="0" applyBorder="0" applyAlignment="0"/>
    <xf numFmtId="206" fontId="17" fillId="0" borderId="0" applyFill="0" applyBorder="0" applyAlignment="0"/>
    <xf numFmtId="204" fontId="16" fillId="0" borderId="0" applyFill="0" applyBorder="0" applyAlignment="0"/>
    <xf numFmtId="2" fontId="29" fillId="0" borderId="0" applyProtection="0"/>
    <xf numFmtId="38" fontId="2" fillId="4" borderId="0" applyNumberFormat="0" applyBorder="0" applyAlignment="0" applyProtection="0"/>
    <xf numFmtId="0" fontId="32" fillId="0" borderId="49" applyNumberFormat="0" applyAlignment="0" applyProtection="0">
      <alignment horizontal="left" vertical="center"/>
    </xf>
    <xf numFmtId="0" fontId="32" fillId="0" borderId="25">
      <alignment horizontal="left" vertical="center"/>
    </xf>
    <xf numFmtId="0" fontId="33" fillId="0" borderId="0" applyProtection="0"/>
    <xf numFmtId="0" fontId="32" fillId="0" borderId="0" applyProtection="0"/>
    <xf numFmtId="10" fontId="2" fillId="6" borderId="42" applyNumberFormat="0" applyBorder="0" applyAlignment="0" applyProtection="0"/>
    <xf numFmtId="39" fontId="22" fillId="7" borderId="0" applyFont="0" applyFill="0" applyBorder="0" applyProtection="0">
      <alignment horizontal="right"/>
    </xf>
    <xf numFmtId="205" fontId="15" fillId="0" borderId="0" applyFill="0" applyBorder="0" applyAlignment="0"/>
    <xf numFmtId="204" fontId="16" fillId="0" borderId="0" applyFill="0" applyBorder="0" applyAlignment="0"/>
    <xf numFmtId="205" fontId="15" fillId="0" borderId="0" applyFill="0" applyBorder="0" applyAlignment="0"/>
    <xf numFmtId="206" fontId="17" fillId="0" borderId="0" applyFill="0" applyBorder="0" applyAlignment="0"/>
    <xf numFmtId="204" fontId="16" fillId="0" borderId="0" applyFill="0" applyBorder="0" applyAlignment="0"/>
    <xf numFmtId="1" fontId="22" fillId="0" borderId="21" applyFont="0" applyFill="0" applyBorder="0" applyProtection="0">
      <alignment horizontal="center"/>
    </xf>
    <xf numFmtId="207" fontId="15" fillId="0" borderId="0"/>
    <xf numFmtId="0" fontId="27" fillId="0" borderId="0" applyFill="0"/>
    <xf numFmtId="0" fontId="34" fillId="0" borderId="0" applyFill="0"/>
    <xf numFmtId="0" fontId="12" fillId="0" borderId="0"/>
    <xf numFmtId="0" fontId="34" fillId="0" borderId="0" applyFill="0"/>
    <xf numFmtId="0" fontId="1" fillId="0" borderId="0"/>
    <xf numFmtId="0" fontId="12" fillId="0" borderId="0"/>
    <xf numFmtId="0" fontId="12" fillId="0" borderId="0"/>
    <xf numFmtId="208" fontId="22" fillId="0" borderId="5" applyFont="0" applyFill="0" applyBorder="0" applyProtection="0">
      <alignment horizontal="center"/>
    </xf>
    <xf numFmtId="0" fontId="35" fillId="0" borderId="0" applyFont="0" applyFill="0" applyBorder="0" applyAlignment="0" applyProtection="0"/>
    <xf numFmtId="205" fontId="1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205" fontId="15" fillId="0" borderId="0" applyFill="0" applyBorder="0" applyAlignment="0"/>
    <xf numFmtId="204" fontId="16" fillId="0" borderId="0" applyFill="0" applyBorder="0" applyAlignment="0"/>
    <xf numFmtId="205" fontId="15" fillId="0" borderId="0" applyFill="0" applyBorder="0" applyAlignment="0"/>
    <xf numFmtId="206" fontId="17" fillId="0" borderId="0" applyFill="0" applyBorder="0" applyAlignment="0"/>
    <xf numFmtId="204" fontId="16" fillId="0" borderId="0" applyFill="0" applyBorder="0" applyAlignment="0"/>
    <xf numFmtId="0" fontId="1" fillId="0" borderId="0">
      <alignment vertical="justify"/>
    </xf>
    <xf numFmtId="0" fontId="1" fillId="0" borderId="0">
      <alignment vertical="justify"/>
    </xf>
    <xf numFmtId="0" fontId="1" fillId="0" borderId="0">
      <alignment vertical="justify"/>
    </xf>
    <xf numFmtId="0" fontId="36" fillId="3" borderId="0"/>
    <xf numFmtId="0" fontId="28" fillId="0" borderId="1" applyAlignment="0">
      <alignment horizontal="centerContinuous"/>
    </xf>
    <xf numFmtId="209" fontId="22" fillId="0" borderId="5" applyFont="0" applyFill="0" applyBorder="0" applyProtection="0">
      <alignment horizontal="center"/>
    </xf>
    <xf numFmtId="49" fontId="30" fillId="0" borderId="0" applyFill="0" applyBorder="0" applyAlignment="0"/>
    <xf numFmtId="0" fontId="26" fillId="0" borderId="0" applyFill="0" applyBorder="0" applyAlignment="0"/>
    <xf numFmtId="0" fontId="26" fillId="0" borderId="0" applyFill="0" applyBorder="0" applyAlignment="0"/>
    <xf numFmtId="210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" fillId="0" borderId="0">
      <alignment horizontal="centerContinuous" vertical="center"/>
    </xf>
    <xf numFmtId="0" fontId="1" fillId="0" borderId="0">
      <alignment horizontal="centerContinuous" vertical="center"/>
    </xf>
    <xf numFmtId="0" fontId="1" fillId="0" borderId="0">
      <alignment horizontal="centerContinuous" vertical="center"/>
    </xf>
    <xf numFmtId="39" fontId="22" fillId="8" borderId="42" applyFont="0" applyFill="0" applyBorder="0" applyProtection="0">
      <alignment horizontal="center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37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3" fillId="0" borderId="0"/>
    <xf numFmtId="0" fontId="40" fillId="0" borderId="0"/>
    <xf numFmtId="0" fontId="34" fillId="0" borderId="0"/>
    <xf numFmtId="0" fontId="38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3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</cellStyleXfs>
  <cellXfs count="359">
    <xf numFmtId="0" fontId="0" fillId="0" borderId="0" xfId="0"/>
    <xf numFmtId="0" fontId="4" fillId="0" borderId="2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8" fillId="0" borderId="0" xfId="0" applyFont="1"/>
    <xf numFmtId="0" fontId="8" fillId="0" borderId="2" xfId="0" applyFont="1" applyBorder="1"/>
    <xf numFmtId="0" fontId="8" fillId="0" borderId="1" xfId="0" applyFont="1" applyBorder="1"/>
    <xf numFmtId="43" fontId="8" fillId="0" borderId="12" xfId="1" applyFont="1" applyBorder="1" applyAlignment="1"/>
    <xf numFmtId="0" fontId="5" fillId="0" borderId="0" xfId="0" applyFont="1" applyAlignment="1">
      <alignment horizontal="center"/>
    </xf>
    <xf numFmtId="43" fontId="8" fillId="0" borderId="0" xfId="1" applyFont="1" applyBorder="1" applyAlignment="1">
      <alignment horizontal="center"/>
    </xf>
    <xf numFmtId="43" fontId="8" fillId="0" borderId="0" xfId="1" applyFont="1" applyBorder="1" applyAlignment="1"/>
    <xf numFmtId="0" fontId="5" fillId="2" borderId="3" xfId="0" applyFont="1" applyFill="1" applyBorder="1" applyAlignment="1">
      <alignment horizontal="left" vertical="center"/>
    </xf>
    <xf numFmtId="43" fontId="8" fillId="0" borderId="0" xfId="1" applyFont="1"/>
    <xf numFmtId="43" fontId="8" fillId="0" borderId="0" xfId="0" applyNumberFormat="1" applyFont="1"/>
    <xf numFmtId="0" fontId="7" fillId="0" borderId="0" xfId="0" applyFont="1"/>
    <xf numFmtId="43" fontId="4" fillId="0" borderId="22" xfId="1" applyFont="1" applyFill="1" applyBorder="1" applyAlignment="1">
      <alignment horizontal="center" vertical="center"/>
    </xf>
    <xf numFmtId="43" fontId="4" fillId="0" borderId="22" xfId="1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43" fontId="4" fillId="0" borderId="22" xfId="143" applyFont="1" applyFill="1" applyBorder="1" applyAlignment="1">
      <alignment horizontal="center"/>
    </xf>
    <xf numFmtId="0" fontId="4" fillId="0" borderId="22" xfId="4" applyFont="1" applyBorder="1" applyAlignment="1">
      <alignment horizontal="left" vertical="center"/>
    </xf>
    <xf numFmtId="0" fontId="4" fillId="0" borderId="3" xfId="0" applyFont="1" applyBorder="1"/>
    <xf numFmtId="0" fontId="4" fillId="0" borderId="6" xfId="0" applyFont="1" applyBorder="1"/>
    <xf numFmtId="43" fontId="4" fillId="0" borderId="22" xfId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5" fillId="0" borderId="1" xfId="0" applyFont="1" applyBorder="1"/>
    <xf numFmtId="43" fontId="7" fillId="0" borderId="1" xfId="1" applyFont="1" applyFill="1" applyBorder="1" applyAlignment="1"/>
    <xf numFmtId="0" fontId="43" fillId="0" borderId="48" xfId="0" applyFont="1" applyBorder="1" applyAlignment="1">
      <alignment horizontal="center" vertical="center"/>
    </xf>
    <xf numFmtId="0" fontId="43" fillId="0" borderId="22" xfId="0" applyFont="1" applyBorder="1" applyAlignment="1">
      <alignment horizontal="left" vertical="center"/>
    </xf>
    <xf numFmtId="0" fontId="43" fillId="0" borderId="22" xfId="0" applyFont="1" applyBorder="1" applyAlignment="1">
      <alignment horizontal="center" vertical="center"/>
    </xf>
    <xf numFmtId="43" fontId="43" fillId="0" borderId="22" xfId="1" applyFont="1" applyFill="1" applyBorder="1" applyAlignment="1">
      <alignment horizontal="center"/>
    </xf>
    <xf numFmtId="43" fontId="43" fillId="0" borderId="22" xfId="1" applyFont="1" applyFill="1" applyBorder="1" applyAlignment="1">
      <alignment horizontal="center" vertical="center"/>
    </xf>
    <xf numFmtId="0" fontId="43" fillId="0" borderId="0" xfId="0" applyFont="1"/>
    <xf numFmtId="43" fontId="43" fillId="0" borderId="22" xfId="143" applyFont="1" applyFill="1" applyBorder="1" applyAlignment="1">
      <alignment horizontal="center"/>
    </xf>
    <xf numFmtId="0" fontId="43" fillId="0" borderId="21" xfId="0" applyFont="1" applyBorder="1" applyAlignment="1">
      <alignment horizontal="center" vertical="center"/>
    </xf>
    <xf numFmtId="43" fontId="43" fillId="0" borderId="47" xfId="1" applyFont="1" applyFill="1" applyBorder="1" applyAlignment="1">
      <alignment horizontal="center" vertical="center"/>
    </xf>
    <xf numFmtId="43" fontId="43" fillId="0" borderId="22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2" applyFont="1" applyBorder="1"/>
    <xf numFmtId="43" fontId="43" fillId="0" borderId="21" xfId="1" applyFont="1" applyFill="1" applyBorder="1" applyAlignment="1">
      <alignment horizontal="center" vertical="center"/>
    </xf>
    <xf numFmtId="43" fontId="43" fillId="0" borderId="21" xfId="1" applyFont="1" applyFill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43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4" fontId="43" fillId="0" borderId="0" xfId="0" applyNumberFormat="1" applyFont="1" applyAlignment="1">
      <alignment horizontal="left" vertical="center"/>
    </xf>
    <xf numFmtId="4" fontId="42" fillId="0" borderId="0" xfId="0" applyNumberFormat="1" applyFont="1" applyAlignment="1">
      <alignment horizontal="left" vertical="center"/>
    </xf>
    <xf numFmtId="4" fontId="42" fillId="0" borderId="5" xfId="0" applyNumberFormat="1" applyFont="1" applyBorder="1" applyAlignment="1">
      <alignment horizontal="left" vertical="center"/>
    </xf>
    <xf numFmtId="0" fontId="42" fillId="0" borderId="46" xfId="0" applyFont="1" applyBorder="1" applyAlignment="1">
      <alignment horizontal="center" vertical="center"/>
    </xf>
    <xf numFmtId="4" fontId="42" fillId="0" borderId="23" xfId="0" applyNumberFormat="1" applyFont="1" applyBorder="1" applyAlignment="1">
      <alignment horizontal="center" vertical="center"/>
    </xf>
    <xf numFmtId="4" fontId="42" fillId="0" borderId="46" xfId="0" applyNumberFormat="1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4" fontId="42" fillId="0" borderId="9" xfId="0" applyNumberFormat="1" applyFont="1" applyBorder="1" applyAlignment="1">
      <alignment horizontal="center" vertical="center"/>
    </xf>
    <xf numFmtId="4" fontId="42" fillId="0" borderId="43" xfId="0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2" xfId="0" applyFont="1" applyBorder="1" applyAlignment="1">
      <alignment horizontal="left" vertical="center"/>
    </xf>
    <xf numFmtId="188" fontId="43" fillId="0" borderId="0" xfId="0" applyNumberFormat="1" applyFont="1"/>
    <xf numFmtId="0" fontId="42" fillId="0" borderId="22" xfId="0" applyFont="1" applyBorder="1" applyAlignment="1">
      <alignment horizontal="center" vertical="top"/>
    </xf>
    <xf numFmtId="43" fontId="42" fillId="0" borderId="22" xfId="1" applyFont="1" applyFill="1" applyBorder="1" applyAlignment="1">
      <alignment horizontal="center"/>
    </xf>
    <xf numFmtId="43" fontId="42" fillId="0" borderId="22" xfId="1" applyFont="1" applyFill="1" applyBorder="1" applyAlignment="1">
      <alignment horizontal="center" vertical="center"/>
    </xf>
    <xf numFmtId="43" fontId="5" fillId="0" borderId="22" xfId="1" applyFont="1" applyFill="1" applyBorder="1" applyAlignment="1">
      <alignment horizontal="center"/>
    </xf>
    <xf numFmtId="43" fontId="5" fillId="0" borderId="22" xfId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top"/>
    </xf>
    <xf numFmtId="0" fontId="43" fillId="0" borderId="48" xfId="0" applyFont="1" applyBorder="1" applyAlignment="1">
      <alignment horizontal="left" vertical="center"/>
    </xf>
    <xf numFmtId="43" fontId="43" fillId="0" borderId="48" xfId="1" applyFont="1" applyFill="1" applyBorder="1" applyAlignment="1">
      <alignment horizontal="center" vertical="center"/>
    </xf>
    <xf numFmtId="43" fontId="43" fillId="0" borderId="48" xfId="1" applyFont="1" applyFill="1" applyBorder="1" applyAlignment="1">
      <alignment horizontal="center"/>
    </xf>
    <xf numFmtId="0" fontId="43" fillId="0" borderId="47" xfId="0" applyFont="1" applyBorder="1" applyAlignment="1">
      <alignment horizontal="center" vertical="center"/>
    </xf>
    <xf numFmtId="0" fontId="43" fillId="0" borderId="47" xfId="0" applyFont="1" applyBorder="1" applyAlignment="1">
      <alignment horizontal="left" vertical="center"/>
    </xf>
    <xf numFmtId="43" fontId="43" fillId="0" borderId="47" xfId="1" applyFont="1" applyFill="1" applyBorder="1" applyAlignment="1">
      <alignment horizontal="center"/>
    </xf>
    <xf numFmtId="0" fontId="42" fillId="0" borderId="21" xfId="0" applyFont="1" applyBorder="1" applyAlignment="1">
      <alignment horizontal="center" vertical="center"/>
    </xf>
    <xf numFmtId="0" fontId="42" fillId="0" borderId="21" xfId="0" applyFont="1" applyBorder="1" applyAlignment="1">
      <alignment horizontal="left" vertical="center"/>
    </xf>
    <xf numFmtId="0" fontId="44" fillId="0" borderId="0" xfId="0" applyFont="1"/>
    <xf numFmtId="0" fontId="43" fillId="0" borderId="42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43" fontId="43" fillId="0" borderId="42" xfId="1" applyFont="1" applyFill="1" applyBorder="1" applyAlignment="1">
      <alignment horizontal="center" vertical="center"/>
    </xf>
    <xf numFmtId="43" fontId="43" fillId="0" borderId="42" xfId="1" applyFont="1" applyFill="1" applyBorder="1" applyAlignment="1">
      <alignment horizontal="center"/>
    </xf>
    <xf numFmtId="43" fontId="42" fillId="0" borderId="42" xfId="1" applyFont="1" applyFill="1" applyBorder="1" applyAlignment="1">
      <alignment horizontal="center"/>
    </xf>
    <xf numFmtId="43" fontId="43" fillId="0" borderId="0" xfId="1" applyFont="1" applyFill="1"/>
    <xf numFmtId="0" fontId="7" fillId="0" borderId="1" xfId="2" applyFont="1" applyBorder="1"/>
    <xf numFmtId="0" fontId="4" fillId="0" borderId="0" xfId="2" applyFont="1"/>
    <xf numFmtId="0" fontId="6" fillId="0" borderId="0" xfId="2" applyFont="1"/>
    <xf numFmtId="0" fontId="7" fillId="0" borderId="0" xfId="2" applyFont="1"/>
    <xf numFmtId="0" fontId="6" fillId="0" borderId="2" xfId="2" applyFont="1" applyBorder="1"/>
    <xf numFmtId="0" fontId="4" fillId="0" borderId="2" xfId="2" applyFont="1" applyBorder="1"/>
    <xf numFmtId="0" fontId="7" fillId="0" borderId="2" xfId="0" applyFont="1" applyBorder="1"/>
    <xf numFmtId="0" fontId="6" fillId="0" borderId="1" xfId="2" applyFont="1" applyBorder="1"/>
    <xf numFmtId="0" fontId="7" fillId="0" borderId="12" xfId="2" applyFont="1" applyBorder="1"/>
    <xf numFmtId="0" fontId="7" fillId="0" borderId="1" xfId="2" applyFont="1" applyBorder="1" applyAlignment="1">
      <alignment horizontal="center"/>
    </xf>
    <xf numFmtId="0" fontId="4" fillId="0" borderId="1" xfId="2" applyFont="1" applyBorder="1"/>
    <xf numFmtId="43" fontId="6" fillId="0" borderId="0" xfId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5" fillId="0" borderId="0" xfId="2" applyFont="1"/>
    <xf numFmtId="0" fontId="7" fillId="0" borderId="10" xfId="2" applyFont="1" applyBorder="1"/>
    <xf numFmtId="0" fontId="7" fillId="0" borderId="5" xfId="2" applyFont="1" applyBorder="1"/>
    <xf numFmtId="0" fontId="6" fillId="0" borderId="31" xfId="2" applyFont="1" applyBorder="1"/>
    <xf numFmtId="0" fontId="7" fillId="0" borderId="32" xfId="2" applyFont="1" applyBorder="1"/>
    <xf numFmtId="0" fontId="7" fillId="0" borderId="34" xfId="2" applyFont="1" applyBorder="1"/>
    <xf numFmtId="0" fontId="7" fillId="0" borderId="35" xfId="2" applyFont="1" applyBorder="1"/>
    <xf numFmtId="0" fontId="7" fillId="0" borderId="31" xfId="2" applyFont="1" applyBorder="1"/>
    <xf numFmtId="0" fontId="7" fillId="0" borderId="3" xfId="2" applyFont="1" applyBorder="1"/>
    <xf numFmtId="0" fontId="7" fillId="0" borderId="6" xfId="2" applyFont="1" applyBorder="1"/>
    <xf numFmtId="0" fontId="7" fillId="0" borderId="40" xfId="2" applyFont="1" applyBorder="1" applyAlignment="1">
      <alignment horizontal="center"/>
    </xf>
    <xf numFmtId="0" fontId="7" fillId="0" borderId="41" xfId="2" applyFont="1" applyBorder="1" applyAlignment="1">
      <alignment horizontal="center"/>
    </xf>
    <xf numFmtId="0" fontId="7" fillId="0" borderId="40" xfId="2" applyFont="1" applyBorder="1"/>
    <xf numFmtId="0" fontId="7" fillId="0" borderId="14" xfId="2" applyFont="1" applyBorder="1"/>
    <xf numFmtId="0" fontId="7" fillId="0" borderId="41" xfId="2" applyFont="1" applyBorder="1"/>
    <xf numFmtId="0" fontId="7" fillId="0" borderId="26" xfId="2" applyFont="1" applyBorder="1"/>
    <xf numFmtId="0" fontId="7" fillId="0" borderId="45" xfId="2" applyFont="1" applyBorder="1"/>
    <xf numFmtId="0" fontId="7" fillId="0" borderId="27" xfId="2" applyFont="1" applyBorder="1"/>
    <xf numFmtId="43" fontId="4" fillId="0" borderId="0" xfId="2" applyNumberFormat="1" applyFont="1"/>
    <xf numFmtId="0" fontId="7" fillId="0" borderId="19" xfId="2" applyFont="1" applyBorder="1"/>
    <xf numFmtId="0" fontId="7" fillId="0" borderId="11" xfId="2" applyFont="1" applyBorder="1"/>
    <xf numFmtId="0" fontId="7" fillId="0" borderId="36" xfId="2" applyFont="1" applyBorder="1"/>
    <xf numFmtId="43" fontId="6" fillId="0" borderId="10" xfId="2" applyNumberFormat="1" applyFont="1" applyBorder="1" applyAlignment="1">
      <alignment horizontal="center"/>
    </xf>
    <xf numFmtId="43" fontId="6" fillId="0" borderId="0" xfId="2" applyNumberFormat="1" applyFont="1" applyAlignment="1">
      <alignment horizontal="center"/>
    </xf>
    <xf numFmtId="43" fontId="7" fillId="0" borderId="34" xfId="2" applyNumberFormat="1" applyFont="1" applyBorder="1" applyAlignment="1">
      <alignment horizontal="center"/>
    </xf>
    <xf numFmtId="0" fontId="7" fillId="0" borderId="34" xfId="2" applyFont="1" applyBorder="1" applyAlignment="1">
      <alignment horizontal="center"/>
    </xf>
    <xf numFmtId="43" fontId="6" fillId="0" borderId="10" xfId="2" applyNumberFormat="1" applyFont="1" applyBorder="1" applyAlignment="1">
      <alignment horizontal="left"/>
    </xf>
    <xf numFmtId="0" fontId="7" fillId="0" borderId="1" xfId="1" applyNumberFormat="1" applyFont="1" applyFill="1" applyBorder="1" applyAlignment="1"/>
    <xf numFmtId="43" fontId="43" fillId="0" borderId="22" xfId="143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43" fontId="43" fillId="0" borderId="3" xfId="1" applyFont="1" applyFill="1" applyBorder="1" applyAlignment="1">
      <alignment horizontal="right" vertical="center"/>
    </xf>
    <xf numFmtId="43" fontId="43" fillId="0" borderId="3" xfId="1" applyFont="1" applyFill="1" applyBorder="1" applyAlignment="1">
      <alignment horizontal="center"/>
    </xf>
    <xf numFmtId="43" fontId="4" fillId="0" borderId="48" xfId="143" applyFont="1" applyFill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3" fillId="0" borderId="22" xfId="4" applyFont="1" applyBorder="1" applyAlignment="1">
      <alignment horizontal="center" vertical="center"/>
    </xf>
    <xf numFmtId="0" fontId="43" fillId="0" borderId="22" xfId="4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2" fontId="4" fillId="0" borderId="48" xfId="143" applyNumberFormat="1" applyFont="1" applyFill="1" applyBorder="1" applyAlignment="1">
      <alignment horizontal="right" vertical="center"/>
    </xf>
    <xf numFmtId="0" fontId="4" fillId="0" borderId="50" xfId="4" applyFont="1" applyBorder="1" applyAlignment="1">
      <alignment horizontal="center" vertical="center"/>
    </xf>
    <xf numFmtId="0" fontId="4" fillId="0" borderId="50" xfId="4" applyFont="1" applyBorder="1" applyAlignment="1">
      <alignment horizontal="left" vertical="center"/>
    </xf>
    <xf numFmtId="43" fontId="4" fillId="0" borderId="50" xfId="5" applyFont="1" applyFill="1" applyBorder="1" applyAlignment="1">
      <alignment horizontal="center"/>
    </xf>
    <xf numFmtId="43" fontId="4" fillId="0" borderId="50" xfId="1" applyFont="1" applyFill="1" applyBorder="1" applyAlignment="1">
      <alignment horizontal="right" vertical="center"/>
    </xf>
    <xf numFmtId="43" fontId="4" fillId="0" borderId="50" xfId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43" fontId="4" fillId="0" borderId="22" xfId="5" applyFont="1" applyFill="1" applyBorder="1" applyAlignment="1">
      <alignment horizontal="center"/>
    </xf>
    <xf numFmtId="0" fontId="42" fillId="0" borderId="10" xfId="0" applyFont="1" applyBorder="1" applyAlignment="1">
      <alignment horizontal="left" vertical="center"/>
    </xf>
    <xf numFmtId="0" fontId="42" fillId="0" borderId="51" xfId="0" applyFont="1" applyBorder="1" applyAlignment="1">
      <alignment horizontal="center" vertical="center"/>
    </xf>
    <xf numFmtId="0" fontId="42" fillId="0" borderId="51" xfId="0" applyFont="1" applyBorder="1" applyAlignment="1">
      <alignment horizontal="left" vertical="center"/>
    </xf>
    <xf numFmtId="43" fontId="43" fillId="0" borderId="51" xfId="1" applyFont="1" applyFill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43" fontId="43" fillId="0" borderId="51" xfId="1" applyFont="1" applyFill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42" fillId="0" borderId="50" xfId="0" applyFont="1" applyBorder="1" applyAlignment="1">
      <alignment horizontal="center" vertical="center"/>
    </xf>
    <xf numFmtId="0" fontId="42" fillId="0" borderId="50" xfId="0" applyFont="1" applyBorder="1" applyAlignment="1">
      <alignment horizontal="left" vertical="center"/>
    </xf>
    <xf numFmtId="43" fontId="43" fillId="0" borderId="50" xfId="1" applyFont="1" applyFill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43" fontId="43" fillId="0" borderId="50" xfId="1" applyFont="1" applyFill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43" fontId="4" fillId="0" borderId="7" xfId="1" applyFont="1" applyFill="1" applyBorder="1" applyAlignment="1">
      <alignment horizontal="right" vertical="center"/>
    </xf>
    <xf numFmtId="43" fontId="4" fillId="0" borderId="7" xfId="1" applyFont="1" applyFill="1" applyBorder="1" applyAlignment="1">
      <alignment horizontal="center"/>
    </xf>
    <xf numFmtId="188" fontId="43" fillId="0" borderId="22" xfId="0" applyNumberFormat="1" applyFont="1" applyBorder="1"/>
    <xf numFmtId="0" fontId="43" fillId="0" borderId="50" xfId="4" applyFont="1" applyBorder="1" applyAlignment="1">
      <alignment horizontal="center" vertical="center"/>
    </xf>
    <xf numFmtId="0" fontId="43" fillId="0" borderId="50" xfId="4" applyFont="1" applyBorder="1" applyAlignment="1">
      <alignment horizontal="left" vertical="center"/>
    </xf>
    <xf numFmtId="43" fontId="43" fillId="0" borderId="50" xfId="143" applyFont="1" applyFill="1" applyBorder="1" applyAlignment="1">
      <alignment horizontal="center" vertical="center"/>
    </xf>
    <xf numFmtId="43" fontId="43" fillId="0" borderId="50" xfId="143" applyFont="1" applyFill="1" applyBorder="1" applyAlignment="1">
      <alignment horizontal="center"/>
    </xf>
    <xf numFmtId="43" fontId="43" fillId="0" borderId="50" xfId="1" applyFont="1" applyFill="1" applyBorder="1" applyAlignment="1">
      <alignment horizontal="right" vertical="center"/>
    </xf>
    <xf numFmtId="43" fontId="4" fillId="0" borderId="50" xfId="1" applyFont="1" applyFill="1" applyBorder="1" applyAlignment="1">
      <alignment horizontal="center"/>
    </xf>
    <xf numFmtId="43" fontId="4" fillId="0" borderId="22" xfId="143" applyFont="1" applyFill="1" applyBorder="1" applyAlignment="1">
      <alignment horizontal="center" vertical="center"/>
    </xf>
    <xf numFmtId="189" fontId="4" fillId="0" borderId="48" xfId="143" applyNumberFormat="1" applyFont="1" applyFill="1" applyBorder="1" applyAlignment="1">
      <alignment horizontal="right" vertical="center"/>
    </xf>
    <xf numFmtId="2" fontId="4" fillId="0" borderId="22" xfId="143" applyNumberFormat="1" applyFont="1" applyFill="1" applyBorder="1" applyAlignment="1">
      <alignment horizontal="right" vertical="center"/>
    </xf>
    <xf numFmtId="43" fontId="4" fillId="0" borderId="50" xfId="5" applyFont="1" applyFill="1" applyBorder="1" applyAlignment="1">
      <alignment horizontal="center" vertical="center"/>
    </xf>
    <xf numFmtId="43" fontId="4" fillId="0" borderId="22" xfId="5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2" applyFont="1" applyBorder="1" applyAlignment="1">
      <alignment horizontal="left" vertical="justify"/>
    </xf>
    <xf numFmtId="43" fontId="4" fillId="0" borderId="22" xfId="120" applyFont="1" applyFill="1" applyBorder="1" applyAlignment="1">
      <alignment horizontal="right" vertical="center"/>
    </xf>
    <xf numFmtId="43" fontId="4" fillId="0" borderId="22" xfId="120" applyFont="1" applyFill="1" applyBorder="1" applyAlignment="1">
      <alignment horizontal="center" vertical="center"/>
    </xf>
    <xf numFmtId="0" fontId="5" fillId="0" borderId="22" xfId="4" applyFont="1" applyBorder="1" applyAlignment="1">
      <alignment horizontal="center" vertical="center"/>
    </xf>
    <xf numFmtId="0" fontId="5" fillId="0" borderId="22" xfId="4" applyFont="1" applyBorder="1" applyAlignment="1">
      <alignment horizontal="left" vertical="center"/>
    </xf>
    <xf numFmtId="43" fontId="4" fillId="0" borderId="22" xfId="120" applyFont="1" applyFill="1" applyBorder="1" applyAlignment="1">
      <alignment horizontal="center"/>
    </xf>
    <xf numFmtId="43" fontId="45" fillId="0" borderId="22" xfId="120" applyFont="1" applyFill="1" applyBorder="1" applyAlignment="1">
      <alignment horizontal="center"/>
    </xf>
    <xf numFmtId="43" fontId="4" fillId="0" borderId="48" xfId="1" applyFont="1" applyFill="1" applyBorder="1" applyAlignment="1">
      <alignment horizontal="center" vertical="center"/>
    </xf>
    <xf numFmtId="43" fontId="4" fillId="0" borderId="48" xfId="1" applyFont="1" applyFill="1" applyBorder="1" applyAlignment="1">
      <alignment horizontal="center"/>
    </xf>
    <xf numFmtId="43" fontId="4" fillId="0" borderId="48" xfId="1" applyFont="1" applyFill="1" applyBorder="1" applyAlignment="1">
      <alignment horizontal="right" vertical="center"/>
    </xf>
    <xf numFmtId="0" fontId="7" fillId="0" borderId="20" xfId="2" applyFont="1" applyBorder="1"/>
    <xf numFmtId="0" fontId="7" fillId="0" borderId="28" xfId="2" applyFont="1" applyBorder="1"/>
    <xf numFmtId="0" fontId="7" fillId="0" borderId="29" xfId="2" applyFont="1" applyBorder="1"/>
    <xf numFmtId="0" fontId="46" fillId="0" borderId="22" xfId="0" applyFont="1" applyBorder="1" applyAlignment="1">
      <alignment horizontal="left" vertical="center"/>
    </xf>
    <xf numFmtId="43" fontId="46" fillId="0" borderId="22" xfId="120" applyFont="1" applyFill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43" fontId="46" fillId="0" borderId="22" xfId="120" applyFont="1" applyFill="1" applyBorder="1" applyAlignment="1">
      <alignment horizontal="center"/>
    </xf>
    <xf numFmtId="0" fontId="46" fillId="0" borderId="48" xfId="0" applyFont="1" applyBorder="1" applyAlignment="1">
      <alignment horizontal="center" vertical="center"/>
    </xf>
    <xf numFmtId="43" fontId="43" fillId="0" borderId="48" xfId="143" applyFont="1" applyFill="1" applyBorder="1" applyAlignment="1">
      <alignment horizontal="center"/>
    </xf>
    <xf numFmtId="0" fontId="4" fillId="0" borderId="44" xfId="0" applyFont="1" applyBorder="1"/>
    <xf numFmtId="0" fontId="3" fillId="0" borderId="0" xfId="85" applyFont="1"/>
    <xf numFmtId="0" fontId="47" fillId="0" borderId="0" xfId="0" applyFont="1"/>
    <xf numFmtId="0" fontId="48" fillId="0" borderId="0" xfId="85" applyFont="1"/>
    <xf numFmtId="43" fontId="49" fillId="0" borderId="22" xfId="1" applyFont="1" applyFill="1" applyBorder="1" applyAlignment="1">
      <alignment horizontal="center"/>
    </xf>
    <xf numFmtId="43" fontId="4" fillId="0" borderId="0" xfId="1" applyFont="1" applyFill="1"/>
    <xf numFmtId="4" fontId="42" fillId="0" borderId="24" xfId="0" applyNumberFormat="1" applyFont="1" applyBorder="1" applyAlignment="1">
      <alignment horizontal="center" vertical="center"/>
    </xf>
    <xf numFmtId="4" fontId="42" fillId="0" borderId="30" xfId="0" applyNumberFormat="1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2" fillId="0" borderId="9" xfId="0" applyFont="1" applyBorder="1" applyAlignment="1">
      <alignment horizontal="right" vertical="center"/>
    </xf>
    <xf numFmtId="0" fontId="42" fillId="0" borderId="4" xfId="0" applyFont="1" applyBorder="1" applyAlignment="1">
      <alignment horizontal="right" vertical="center"/>
    </xf>
    <xf numFmtId="0" fontId="42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3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3" fontId="4" fillId="0" borderId="3" xfId="0" applyNumberFormat="1" applyFont="1" applyBorder="1" applyAlignment="1">
      <alignment horizontal="left"/>
    </xf>
    <xf numFmtId="43" fontId="4" fillId="0" borderId="1" xfId="0" applyNumberFormat="1" applyFont="1" applyBorder="1" applyAlignment="1">
      <alignment horizontal="left"/>
    </xf>
    <xf numFmtId="43" fontId="4" fillId="0" borderId="6" xfId="0" applyNumberFormat="1" applyFont="1" applyBorder="1" applyAlignment="1">
      <alignment horizontal="left"/>
    </xf>
    <xf numFmtId="43" fontId="4" fillId="0" borderId="3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192" fontId="4" fillId="0" borderId="3" xfId="1" applyNumberFormat="1" applyFont="1" applyBorder="1" applyAlignment="1"/>
    <xf numFmtId="192" fontId="4" fillId="0" borderId="1" xfId="1" applyNumberFormat="1" applyFont="1" applyBorder="1" applyAlignment="1"/>
    <xf numFmtId="192" fontId="4" fillId="0" borderId="6" xfId="1" applyNumberFormat="1" applyFont="1" applyBorder="1" applyAlignment="1"/>
    <xf numFmtId="43" fontId="4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17" fontId="4" fillId="0" borderId="1" xfId="1" applyNumberFormat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190" fontId="4" fillId="0" borderId="2" xfId="1" applyNumberFormat="1" applyFont="1" applyFill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8" fillId="0" borderId="3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91" fontId="4" fillId="0" borderId="3" xfId="0" applyNumberFormat="1" applyFont="1" applyBorder="1"/>
    <xf numFmtId="191" fontId="4" fillId="0" borderId="1" xfId="0" applyNumberFormat="1" applyFont="1" applyBorder="1"/>
    <xf numFmtId="191" fontId="4" fillId="0" borderId="6" xfId="0" applyNumberFormat="1" applyFont="1" applyBorder="1"/>
    <xf numFmtId="2" fontId="10" fillId="0" borderId="15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43" fontId="4" fillId="0" borderId="15" xfId="0" applyNumberFormat="1" applyFont="1" applyBorder="1" applyAlignment="1">
      <alignment horizontal="left"/>
    </xf>
    <xf numFmtId="43" fontId="10" fillId="0" borderId="16" xfId="0" applyNumberFormat="1" applyFont="1" applyBorder="1" applyAlignment="1">
      <alignment horizontal="left"/>
    </xf>
    <xf numFmtId="43" fontId="10" fillId="0" borderId="17" xfId="0" applyNumberFormat="1" applyFont="1" applyBorder="1" applyAlignment="1">
      <alignment horizontal="left"/>
    </xf>
    <xf numFmtId="43" fontId="4" fillId="0" borderId="15" xfId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43" fontId="4" fillId="0" borderId="17" xfId="1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43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43" fontId="5" fillId="0" borderId="24" xfId="1" applyFont="1" applyBorder="1" applyAlignment="1">
      <alignment horizontal="center"/>
    </xf>
    <xf numFmtId="43" fontId="5" fillId="0" borderId="25" xfId="1" applyFont="1" applyBorder="1" applyAlignment="1">
      <alignment horizontal="center"/>
    </xf>
    <xf numFmtId="43" fontId="5" fillId="0" borderId="30" xfId="1" applyFont="1" applyBorder="1" applyAlignment="1">
      <alignment horizontal="center"/>
    </xf>
    <xf numFmtId="192" fontId="5" fillId="0" borderId="24" xfId="1" applyNumberFormat="1" applyFont="1" applyBorder="1" applyAlignment="1">
      <alignment horizontal="right"/>
    </xf>
    <xf numFmtId="192" fontId="5" fillId="0" borderId="25" xfId="1" applyNumberFormat="1" applyFont="1" applyBorder="1" applyAlignment="1">
      <alignment horizontal="right"/>
    </xf>
    <xf numFmtId="192" fontId="5" fillId="0" borderId="30" xfId="1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3" fontId="5" fillId="0" borderId="20" xfId="0" applyNumberFormat="1" applyFont="1" applyBorder="1" applyAlignment="1">
      <alignment horizontal="center"/>
    </xf>
    <xf numFmtId="43" fontId="5" fillId="0" borderId="28" xfId="0" applyNumberFormat="1" applyFont="1" applyBorder="1" applyAlignment="1">
      <alignment horizontal="center"/>
    </xf>
    <xf numFmtId="43" fontId="5" fillId="0" borderId="29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7" fillId="0" borderId="34" xfId="0" applyFont="1" applyBorder="1" applyAlignment="1">
      <alignment horizontal="center"/>
    </xf>
    <xf numFmtId="0" fontId="7" fillId="0" borderId="0" xfId="0" applyFont="1" applyAlignment="1">
      <alignment horizontal="center"/>
    </xf>
    <xf numFmtId="193" fontId="4" fillId="0" borderId="0" xfId="2" applyNumberFormat="1" applyFont="1" applyAlignment="1">
      <alignment horizontal="center"/>
    </xf>
    <xf numFmtId="43" fontId="6" fillId="0" borderId="10" xfId="2" applyNumberFormat="1" applyFont="1" applyBorder="1" applyAlignment="1">
      <alignment horizontal="center"/>
    </xf>
    <xf numFmtId="43" fontId="6" fillId="0" borderId="0" xfId="2" applyNumberFormat="1" applyFont="1" applyAlignment="1">
      <alignment horizontal="center"/>
    </xf>
    <xf numFmtId="43" fontId="6" fillId="0" borderId="20" xfId="1" applyFont="1" applyFill="1" applyBorder="1" applyAlignment="1">
      <alignment horizontal="center"/>
    </xf>
    <xf numFmtId="43" fontId="6" fillId="0" borderId="28" xfId="1" applyFont="1" applyFill="1" applyBorder="1" applyAlignment="1">
      <alignment horizontal="center"/>
    </xf>
    <xf numFmtId="43" fontId="6" fillId="0" borderId="29" xfId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33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0" fontId="7" fillId="0" borderId="2" xfId="1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3" xfId="2" applyFont="1" applyBorder="1" applyAlignment="1">
      <alignment horizontal="left" vertical="justify"/>
    </xf>
    <xf numFmtId="0" fontId="7" fillId="0" borderId="1" xfId="2" applyFont="1" applyBorder="1" applyAlignment="1">
      <alignment horizontal="left" vertical="justify"/>
    </xf>
    <xf numFmtId="0" fontId="7" fillId="0" borderId="6" xfId="2" applyFont="1" applyBorder="1" applyAlignment="1">
      <alignment horizontal="left" vertical="justify"/>
    </xf>
    <xf numFmtId="43" fontId="7" fillId="0" borderId="3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43" fontId="7" fillId="0" borderId="3" xfId="1" applyFont="1" applyBorder="1" applyAlignment="1">
      <alignment horizontal="center" vertical="justify"/>
    </xf>
    <xf numFmtId="43" fontId="7" fillId="0" borderId="1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0" fontId="6" fillId="0" borderId="1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/>
    </xf>
    <xf numFmtId="0" fontId="6" fillId="0" borderId="34" xfId="2" applyFont="1" applyBorder="1" applyAlignment="1">
      <alignment horizontal="center"/>
    </xf>
    <xf numFmtId="43" fontId="6" fillId="0" borderId="24" xfId="2" applyNumberFormat="1" applyFont="1" applyBorder="1" applyAlignment="1">
      <alignment horizontal="center"/>
    </xf>
    <xf numFmtId="43" fontId="6" fillId="0" borderId="25" xfId="2" applyNumberFormat="1" applyFont="1" applyBorder="1" applyAlignment="1">
      <alignment horizontal="center"/>
    </xf>
    <xf numFmtId="43" fontId="6" fillId="0" borderId="30" xfId="2" applyNumberFormat="1" applyFont="1" applyBorder="1" applyAlignment="1">
      <alignment horizontal="center"/>
    </xf>
    <xf numFmtId="0" fontId="7" fillId="0" borderId="40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41" xfId="2" applyFont="1" applyBorder="1" applyAlignment="1">
      <alignment horizontal="center"/>
    </xf>
  </cellXfs>
  <cellStyles count="157">
    <cellStyle name=",;F'KOIT[[WAAHK" xfId="6"/>
    <cellStyle name="?? [0.00]_????" xfId="7"/>
    <cellStyle name="?? [0]_PERSONAL" xfId="8"/>
    <cellStyle name="???? [0.00]_????" xfId="9"/>
    <cellStyle name="??????[0]_PERSONAL" xfId="10"/>
    <cellStyle name="??????PERSONAL" xfId="11"/>
    <cellStyle name="?????[0]_PERSONAL" xfId="12"/>
    <cellStyle name="?????PERSONAL" xfId="13"/>
    <cellStyle name="????_????" xfId="14"/>
    <cellStyle name="???[0]_PERSONAL" xfId="15"/>
    <cellStyle name="???_PERSONAL" xfId="16"/>
    <cellStyle name="??_??" xfId="17"/>
    <cellStyle name="?@??laroux" xfId="18"/>
    <cellStyle name="=C:\WINDOWS\SYSTEM32\COMMAND.COM" xfId="19"/>
    <cellStyle name="0,0_x000d__x000a_NA_x000d__x000a_" xfId="20"/>
    <cellStyle name="75" xfId="21"/>
    <cellStyle name="abc" xfId="22"/>
    <cellStyle name="ÅëÈ­ [0]_±âÅ¸" xfId="23"/>
    <cellStyle name="ÅëÈ­_±âÅ¸" xfId="24"/>
    <cellStyle name="ÄÞ¸¶ [0]_±âÅ¸" xfId="25"/>
    <cellStyle name="ÄÞ¸¶_±âÅ¸" xfId="26"/>
    <cellStyle name="border1" xfId="27"/>
    <cellStyle name="border11" xfId="28"/>
    <cellStyle name="border12" xfId="29"/>
    <cellStyle name="border13" xfId="30"/>
    <cellStyle name="border14" xfId="31"/>
    <cellStyle name="border15" xfId="32"/>
    <cellStyle name="border2" xfId="33"/>
    <cellStyle name="border3" xfId="34"/>
    <cellStyle name="border4" xfId="35"/>
    <cellStyle name="border5" xfId="36"/>
    <cellStyle name="border6" xfId="37"/>
    <cellStyle name="border7" xfId="38"/>
    <cellStyle name="border8" xfId="39"/>
    <cellStyle name="Ç¥ÁØ_¿¬°£´©°è¿¹»ó" xfId="40"/>
    <cellStyle name="Calc Currency (0)" xfId="41"/>
    <cellStyle name="Calc Currency (2)" xfId="42"/>
    <cellStyle name="Calc Percent (0)" xfId="43"/>
    <cellStyle name="Calc Percent (1)" xfId="44"/>
    <cellStyle name="Calc Percent (2)" xfId="45"/>
    <cellStyle name="Calc Units (0)" xfId="46"/>
    <cellStyle name="Calc Units (1)" xfId="47"/>
    <cellStyle name="Calc Units (2)" xfId="48"/>
    <cellStyle name="Comma" xfId="1" builtinId="3"/>
    <cellStyle name="Comma [00]" xfId="49"/>
    <cellStyle name="Comma 2" xfId="50"/>
    <cellStyle name="Comma 3" xfId="51"/>
    <cellStyle name="Comma 3 2" xfId="144"/>
    <cellStyle name="Comma 4" xfId="52"/>
    <cellStyle name="Comma 4 2" xfId="145"/>
    <cellStyle name="Comma 5" xfId="53"/>
    <cellStyle name="Comma 5 2" xfId="146"/>
    <cellStyle name="comma zerodec" xfId="54"/>
    <cellStyle name="company_title" xfId="55"/>
    <cellStyle name="Currency [00]" xfId="56"/>
    <cellStyle name="Currency1" xfId="57"/>
    <cellStyle name="Date" xfId="58"/>
    <cellStyle name="Date Short" xfId="59"/>
    <cellStyle name="date_format" xfId="60"/>
    <cellStyle name="Dollar (zero dec)" xfId="61"/>
    <cellStyle name="Enter Currency (0)" xfId="62"/>
    <cellStyle name="Enter Currency (2)" xfId="63"/>
    <cellStyle name="Enter Units (0)" xfId="64"/>
    <cellStyle name="Enter Units (1)" xfId="65"/>
    <cellStyle name="Enter Units (2)" xfId="66"/>
    <cellStyle name="Fixed" xfId="67"/>
    <cellStyle name="Grey" xfId="68"/>
    <cellStyle name="Header1" xfId="69"/>
    <cellStyle name="Header2" xfId="70"/>
    <cellStyle name="HEADING1" xfId="71"/>
    <cellStyle name="HEADING2" xfId="72"/>
    <cellStyle name="Input [yellow]" xfId="73"/>
    <cellStyle name="Length" xfId="74"/>
    <cellStyle name="Link Currency (0)" xfId="75"/>
    <cellStyle name="Link Currency (2)" xfId="76"/>
    <cellStyle name="Link Units (0)" xfId="77"/>
    <cellStyle name="Link Units (1)" xfId="78"/>
    <cellStyle name="Link Units (2)" xfId="79"/>
    <cellStyle name="No." xfId="80"/>
    <cellStyle name="Normal" xfId="0" builtinId="0"/>
    <cellStyle name="Normal - Style1" xfId="81"/>
    <cellStyle name="Normal 2" xfId="82"/>
    <cellStyle name="Normal 2 2" xfId="83"/>
    <cellStyle name="Normal 3" xfId="84"/>
    <cellStyle name="Normal 4" xfId="85"/>
    <cellStyle name="Normal 5" xfId="86"/>
    <cellStyle name="Normal 6" xfId="87"/>
    <cellStyle name="Normal 7" xfId="88"/>
    <cellStyle name="Number" xfId="89"/>
    <cellStyle name="ParaBirimi [0]_RESULTS" xfId="90"/>
    <cellStyle name="ParaBirimi_RESULTS" xfId="91"/>
    <cellStyle name="Percent [0]" xfId="92"/>
    <cellStyle name="Percent [00]" xfId="93"/>
    <cellStyle name="Percent [2]" xfId="94"/>
    <cellStyle name="Percent 2" xfId="95"/>
    <cellStyle name="PrePop Currency (0)" xfId="96"/>
    <cellStyle name="PrePop Currency (2)" xfId="97"/>
    <cellStyle name="PrePop Units (0)" xfId="98"/>
    <cellStyle name="PrePop Units (1)" xfId="99"/>
    <cellStyle name="PrePop Units (2)" xfId="100"/>
    <cellStyle name="Q" xfId="101"/>
    <cellStyle name="Q_รายการคำนวนงานป้าย" xfId="102"/>
    <cellStyle name="Q_สมุดงาน2" xfId="103"/>
    <cellStyle name="report_title" xfId="104"/>
    <cellStyle name="small border line" xfId="105"/>
    <cellStyle name="Sta" xfId="106"/>
    <cellStyle name="Text Indent A" xfId="107"/>
    <cellStyle name="Text Indent B" xfId="108"/>
    <cellStyle name="Text Indent C" xfId="109"/>
    <cellStyle name="Virg? [0]_RESULTS" xfId="110"/>
    <cellStyle name="Virg?_RESULTS" xfId="111"/>
    <cellStyle name="W" xfId="112"/>
    <cellStyle name="W_รายการคำนวนงานป้าย" xfId="113"/>
    <cellStyle name="W_สมุดงาน2" xfId="114"/>
    <cellStyle name="zero" xfId="115"/>
    <cellStyle name="เครื่องหมายจุลภาค 14" xfId="156"/>
    <cellStyle name="เครื่องหมายจุลภาค 2" xfId="117"/>
    <cellStyle name="เครื่องหมายจุลภาค 2 2" xfId="118"/>
    <cellStyle name="เครื่องหมายจุลภาค 2 3" xfId="140"/>
    <cellStyle name="เครื่องหมายจุลภาค 2 4" xfId="148"/>
    <cellStyle name="เครื่องหมายจุลภาค 3" xfId="119"/>
    <cellStyle name="เครื่องหมายจุลภาค 3 2" xfId="120"/>
    <cellStyle name="เครื่องหมายจุลภาค 3 2 2" xfId="5"/>
    <cellStyle name="เครื่องหมายจุลภาค 3 2 2 2" xfId="143"/>
    <cellStyle name="เครื่องหมายจุลภาค 3 3" xfId="121"/>
    <cellStyle name="เครื่องหมายจุลภาค 4" xfId="122"/>
    <cellStyle name="เครื่องหมายจุลภาค 4 2" xfId="123"/>
    <cellStyle name="เครื่องหมายจุลภาค 4 2 2" xfId="150"/>
    <cellStyle name="เครื่องหมายจุลภาค 4 3" xfId="149"/>
    <cellStyle name="เครื่องหมายจุลภาค 5" xfId="3"/>
    <cellStyle name="เครื่องหมายจุลภาค 5 2" xfId="125"/>
    <cellStyle name="เครื่องหมายจุลภาค 5 2 2" xfId="152"/>
    <cellStyle name="เครื่องหมายจุลภาค 5 3" xfId="124"/>
    <cellStyle name="เครื่องหมายจุลภาค 5 3 2" xfId="151"/>
    <cellStyle name="เครื่องหมายจุลภาค 5 4" xfId="142"/>
    <cellStyle name="เครื่องหมายจุลภาค 6" xfId="126"/>
    <cellStyle name="เครื่องหมายจุลภาค 6 2" xfId="153"/>
    <cellStyle name="เครื่องหมายจุลภาค 7" xfId="127"/>
    <cellStyle name="เครื่องหมายจุลภาค 7 2" xfId="154"/>
    <cellStyle name="เครื่องหมายจุลภาค 8" xfId="116"/>
    <cellStyle name="เครื่องหมายจุลภาค 8 2" xfId="147"/>
    <cellStyle name="เครื่องหมายจุลภาค 9" xfId="141"/>
    <cellStyle name="ปกติ 11" xfId="155"/>
    <cellStyle name="ปกติ 2" xfId="128"/>
    <cellStyle name="ปกติ 2 2" xfId="129"/>
    <cellStyle name="ปกติ 2 3" xfId="130"/>
    <cellStyle name="ปกติ 2 4" xfId="131"/>
    <cellStyle name="ปกติ 2 5" xfId="4"/>
    <cellStyle name="ปกติ 2_สมุดงาน2" xfId="132"/>
    <cellStyle name="ปกติ 3" xfId="133"/>
    <cellStyle name="ปกติ 3 2" xfId="134"/>
    <cellStyle name="ปกติ 3 3" xfId="135"/>
    <cellStyle name="ปกติ 4" xfId="136"/>
    <cellStyle name="ปกติ 5" xfId="2"/>
    <cellStyle name="ปกติ 6" xfId="137"/>
    <cellStyle name="ปกติ 7" xfId="138"/>
    <cellStyle name="เปอร์เซ็นต์ 2" xfId="139"/>
  </cellStyles>
  <dxfs count="0"/>
  <tableStyles count="0" defaultTableStyle="TableStyleMedium9" defaultPivotStyle="PivotStyleLight16"/>
  <colors>
    <mruColors>
      <color rgb="FFCCFF33"/>
      <color rgb="FF00FF99"/>
      <color rgb="FF3399FF"/>
      <color rgb="FFFF9966"/>
      <color rgb="FFFF7C80"/>
      <color rgb="FFFF5050"/>
      <color rgb="FF99FFCC"/>
      <color rgb="FFFF9999"/>
      <color rgb="FF00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O129"/>
  <sheetViews>
    <sheetView tabSelected="1" zoomScale="80" zoomScaleNormal="80" zoomScaleSheetLayoutView="100" workbookViewId="0">
      <selection activeCell="H125" sqref="H125"/>
    </sheetView>
  </sheetViews>
  <sheetFormatPr defaultColWidth="9.140625" defaultRowHeight="18.75"/>
  <cols>
    <col min="1" max="1" width="6.5703125" style="33" customWidth="1"/>
    <col min="2" max="2" width="48.42578125" style="33" customWidth="1"/>
    <col min="3" max="3" width="12.140625" style="80" customWidth="1"/>
    <col min="4" max="4" width="6.28515625" style="33" customWidth="1"/>
    <col min="5" max="5" width="13.7109375" style="80" customWidth="1"/>
    <col min="6" max="6" width="18.140625" style="33" customWidth="1"/>
    <col min="7" max="7" width="12.7109375" style="33" customWidth="1"/>
    <col min="8" max="8" width="16.28515625" style="33" customWidth="1"/>
    <col min="9" max="9" width="15.5703125" style="33" customWidth="1"/>
    <col min="10" max="10" width="10" style="33" customWidth="1"/>
    <col min="11" max="11" width="6.140625" style="33" customWidth="1"/>
    <col min="12" max="12" width="9.28515625" style="33" customWidth="1"/>
    <col min="13" max="13" width="9.140625" style="33"/>
    <col min="14" max="14" width="10.85546875" style="33" customWidth="1"/>
    <col min="15" max="16384" width="9.140625" style="33"/>
  </cols>
  <sheetData>
    <row r="1" spans="1:10">
      <c r="A1" s="197" t="s">
        <v>60</v>
      </c>
      <c r="B1" s="198"/>
      <c r="C1" s="198"/>
      <c r="D1" s="198"/>
      <c r="E1" s="198"/>
      <c r="F1" s="198"/>
      <c r="G1" s="198"/>
      <c r="H1" s="198"/>
      <c r="I1" s="198"/>
      <c r="J1" s="199"/>
    </row>
    <row r="2" spans="1:10">
      <c r="A2" s="140" t="s">
        <v>61</v>
      </c>
      <c r="B2" s="124"/>
      <c r="C2" s="124"/>
      <c r="D2" s="124"/>
      <c r="E2" s="124"/>
      <c r="F2" s="124"/>
      <c r="G2" s="124"/>
      <c r="H2" s="124"/>
      <c r="I2" s="124"/>
      <c r="J2" s="43"/>
    </row>
    <row r="3" spans="1:10">
      <c r="A3" s="140" t="s">
        <v>79</v>
      </c>
      <c r="B3" s="124"/>
      <c r="C3" s="124"/>
      <c r="D3" s="124"/>
      <c r="E3" s="124"/>
      <c r="F3" s="124"/>
      <c r="G3" s="124"/>
      <c r="H3" s="124"/>
      <c r="I3" s="124"/>
      <c r="J3" s="43"/>
    </row>
    <row r="4" spans="1:10">
      <c r="A4" s="200" t="s">
        <v>78</v>
      </c>
      <c r="B4" s="201"/>
      <c r="C4" s="201"/>
      <c r="D4" s="201"/>
      <c r="E4" s="201"/>
      <c r="F4" s="201"/>
      <c r="G4" s="201"/>
      <c r="H4" s="201"/>
      <c r="I4" s="202" t="s">
        <v>77</v>
      </c>
      <c r="J4" s="203"/>
    </row>
    <row r="5" spans="1:10">
      <c r="A5" s="140" t="s">
        <v>155</v>
      </c>
      <c r="B5" s="124"/>
      <c r="C5" s="124"/>
      <c r="D5" s="45"/>
      <c r="E5" s="45"/>
      <c r="F5" s="204"/>
      <c r="G5" s="202"/>
      <c r="H5" s="202"/>
      <c r="I5" s="202"/>
      <c r="J5" s="43"/>
    </row>
    <row r="6" spans="1:10">
      <c r="A6" s="140" t="s">
        <v>157</v>
      </c>
      <c r="B6" s="46"/>
      <c r="C6" s="205" t="s">
        <v>158</v>
      </c>
      <c r="D6" s="205"/>
      <c r="E6" s="205"/>
      <c r="F6" s="46"/>
      <c r="G6" s="47"/>
      <c r="H6" s="48"/>
      <c r="I6" s="48"/>
      <c r="J6" s="49"/>
    </row>
    <row r="7" spans="1:10">
      <c r="A7" s="206" t="s">
        <v>32</v>
      </c>
      <c r="B7" s="207"/>
      <c r="C7" s="207"/>
      <c r="D7" s="207"/>
      <c r="E7" s="207"/>
      <c r="F7" s="207"/>
      <c r="G7" s="207"/>
      <c r="H7" s="207"/>
      <c r="I7" s="207"/>
      <c r="J7" s="208"/>
    </row>
    <row r="8" spans="1:10">
      <c r="A8" s="50" t="s">
        <v>1</v>
      </c>
      <c r="B8" s="50" t="s">
        <v>54</v>
      </c>
      <c r="C8" s="51" t="s">
        <v>3</v>
      </c>
      <c r="D8" s="50" t="s">
        <v>4</v>
      </c>
      <c r="E8" s="195" t="s">
        <v>55</v>
      </c>
      <c r="F8" s="196"/>
      <c r="G8" s="195" t="s">
        <v>5</v>
      </c>
      <c r="H8" s="196"/>
      <c r="I8" s="52" t="s">
        <v>56</v>
      </c>
      <c r="J8" s="50" t="s">
        <v>6</v>
      </c>
    </row>
    <row r="9" spans="1:10">
      <c r="A9" s="53"/>
      <c r="B9" s="53"/>
      <c r="C9" s="54"/>
      <c r="D9" s="53"/>
      <c r="E9" s="55" t="s">
        <v>7</v>
      </c>
      <c r="F9" s="55" t="s">
        <v>8</v>
      </c>
      <c r="G9" s="55" t="s">
        <v>7</v>
      </c>
      <c r="H9" s="55" t="s">
        <v>8</v>
      </c>
      <c r="I9" s="55" t="s">
        <v>57</v>
      </c>
      <c r="J9" s="53"/>
    </row>
    <row r="10" spans="1:10">
      <c r="A10" s="35"/>
      <c r="B10" s="35"/>
      <c r="C10" s="40"/>
      <c r="D10" s="35"/>
      <c r="E10" s="41"/>
      <c r="F10" s="56"/>
      <c r="G10" s="57"/>
      <c r="H10" s="57"/>
      <c r="I10" s="35"/>
      <c r="J10" s="35"/>
    </row>
    <row r="11" spans="1:10">
      <c r="A11" s="30"/>
      <c r="B11" s="58" t="s">
        <v>20</v>
      </c>
      <c r="C11" s="32"/>
      <c r="D11" s="30"/>
      <c r="E11" s="31"/>
      <c r="F11" s="31"/>
      <c r="G11" s="31"/>
      <c r="H11" s="31"/>
      <c r="I11" s="32"/>
      <c r="J11" s="30"/>
    </row>
    <row r="12" spans="1:10">
      <c r="A12" s="30"/>
      <c r="B12" s="58"/>
      <c r="C12" s="32"/>
      <c r="D12" s="30"/>
      <c r="E12" s="31"/>
      <c r="F12" s="31"/>
      <c r="G12" s="31"/>
      <c r="H12" s="31"/>
      <c r="I12" s="32"/>
      <c r="J12" s="30"/>
    </row>
    <row r="13" spans="1:10">
      <c r="A13" s="30">
        <v>1</v>
      </c>
      <c r="B13" s="29" t="s">
        <v>114</v>
      </c>
      <c r="C13" s="32">
        <v>1</v>
      </c>
      <c r="D13" s="30" t="s">
        <v>21</v>
      </c>
      <c r="E13" s="31"/>
      <c r="F13" s="31"/>
      <c r="G13" s="31"/>
      <c r="H13" s="31"/>
      <c r="I13" s="59"/>
      <c r="J13" s="30"/>
    </row>
    <row r="14" spans="1:10">
      <c r="A14" s="30">
        <v>2</v>
      </c>
      <c r="B14" s="29" t="s">
        <v>115</v>
      </c>
      <c r="C14" s="32">
        <v>1</v>
      </c>
      <c r="D14" s="30" t="s">
        <v>21</v>
      </c>
      <c r="E14" s="31"/>
      <c r="F14" s="31"/>
      <c r="G14" s="31"/>
      <c r="H14" s="31"/>
      <c r="I14" s="157"/>
      <c r="J14" s="30"/>
    </row>
    <row r="15" spans="1:10">
      <c r="A15" s="30">
        <v>3</v>
      </c>
      <c r="B15" s="29" t="s">
        <v>116</v>
      </c>
      <c r="C15" s="32">
        <v>1</v>
      </c>
      <c r="D15" s="30" t="s">
        <v>21</v>
      </c>
      <c r="E15" s="31"/>
      <c r="F15" s="31"/>
      <c r="G15" s="31"/>
      <c r="H15" s="31"/>
      <c r="I15" s="157"/>
      <c r="J15" s="30"/>
    </row>
    <row r="16" spans="1:10">
      <c r="A16" s="30">
        <v>4</v>
      </c>
      <c r="B16" s="29" t="s">
        <v>130</v>
      </c>
      <c r="C16" s="32">
        <v>1</v>
      </c>
      <c r="D16" s="30" t="s">
        <v>21</v>
      </c>
      <c r="E16" s="31"/>
      <c r="F16" s="31"/>
      <c r="G16" s="31"/>
      <c r="H16" s="31"/>
      <c r="I16" s="157"/>
      <c r="J16" s="30"/>
    </row>
    <row r="17" spans="1:10">
      <c r="A17" s="30">
        <v>5</v>
      </c>
      <c r="B17" s="29" t="s">
        <v>141</v>
      </c>
      <c r="C17" s="32">
        <v>1</v>
      </c>
      <c r="D17" s="30" t="s">
        <v>21</v>
      </c>
      <c r="E17" s="31"/>
      <c r="F17" s="31"/>
      <c r="G17" s="31"/>
      <c r="H17" s="31"/>
      <c r="I17" s="157"/>
      <c r="J17" s="30"/>
    </row>
    <row r="18" spans="1:10">
      <c r="A18" s="30">
        <v>6</v>
      </c>
      <c r="B18" s="29" t="s">
        <v>147</v>
      </c>
      <c r="C18" s="32">
        <v>1</v>
      </c>
      <c r="D18" s="30" t="s">
        <v>21</v>
      </c>
      <c r="E18" s="31"/>
      <c r="F18" s="31"/>
      <c r="G18" s="31"/>
      <c r="H18" s="31"/>
      <c r="I18" s="157"/>
      <c r="J18" s="30"/>
    </row>
    <row r="19" spans="1:10">
      <c r="A19" s="30"/>
      <c r="B19" s="29"/>
      <c r="C19" s="32"/>
      <c r="D19" s="30"/>
      <c r="E19" s="31"/>
      <c r="F19" s="31"/>
      <c r="G19" s="31"/>
      <c r="H19" s="31"/>
      <c r="I19" s="157"/>
      <c r="J19" s="30"/>
    </row>
    <row r="20" spans="1:10">
      <c r="A20" s="30"/>
      <c r="B20" s="29"/>
      <c r="C20" s="32"/>
      <c r="D20" s="30"/>
      <c r="E20" s="31"/>
      <c r="F20" s="31"/>
      <c r="G20" s="31"/>
      <c r="H20" s="31"/>
      <c r="I20" s="157"/>
      <c r="J20" s="30"/>
    </row>
    <row r="21" spans="1:10">
      <c r="A21" s="30"/>
      <c r="B21" s="29"/>
      <c r="C21" s="32"/>
      <c r="D21" s="30"/>
      <c r="E21" s="31"/>
      <c r="F21" s="31"/>
      <c r="G21" s="31"/>
      <c r="H21" s="31"/>
      <c r="I21" s="32"/>
      <c r="J21" s="30"/>
    </row>
    <row r="22" spans="1:10">
      <c r="A22" s="30"/>
      <c r="B22" s="60" t="s">
        <v>64</v>
      </c>
      <c r="C22" s="32"/>
      <c r="D22" s="30"/>
      <c r="E22" s="31"/>
      <c r="F22" s="61"/>
      <c r="G22" s="61"/>
      <c r="H22" s="61"/>
      <c r="I22" s="62"/>
      <c r="J22" s="30"/>
    </row>
    <row r="23" spans="1:10">
      <c r="A23" s="30"/>
      <c r="B23" s="29"/>
      <c r="C23" s="32"/>
      <c r="D23" s="30"/>
      <c r="E23" s="31"/>
      <c r="F23" s="31"/>
      <c r="G23" s="31"/>
      <c r="H23" s="31"/>
      <c r="I23" s="32"/>
      <c r="J23" s="30"/>
    </row>
    <row r="24" spans="1:10">
      <c r="A24" s="30"/>
      <c r="B24" s="60"/>
      <c r="C24" s="32"/>
      <c r="D24" s="30"/>
      <c r="E24" s="31"/>
      <c r="F24" s="61"/>
      <c r="G24" s="61"/>
      <c r="H24" s="61"/>
      <c r="I24" s="62"/>
      <c r="J24" s="30"/>
    </row>
    <row r="25" spans="1:10" s="3" customFormat="1">
      <c r="A25" s="18"/>
      <c r="B25" s="65"/>
      <c r="C25" s="16"/>
      <c r="D25" s="18"/>
      <c r="E25" s="17"/>
      <c r="F25" s="63"/>
      <c r="G25" s="63"/>
      <c r="H25" s="63"/>
      <c r="I25" s="64"/>
      <c r="J25" s="18"/>
    </row>
    <row r="26" spans="1:10">
      <c r="A26" s="30"/>
      <c r="B26" s="29"/>
      <c r="C26" s="32"/>
      <c r="D26" s="30"/>
      <c r="E26" s="31"/>
      <c r="F26" s="31"/>
      <c r="G26" s="31"/>
      <c r="H26" s="31"/>
      <c r="I26" s="32"/>
      <c r="J26" s="30"/>
    </row>
    <row r="27" spans="1:10">
      <c r="A27" s="30"/>
      <c r="B27" s="29"/>
      <c r="C27" s="32"/>
      <c r="D27" s="30"/>
      <c r="E27" s="31"/>
      <c r="F27" s="31"/>
      <c r="G27" s="31"/>
      <c r="H27" s="31"/>
      <c r="I27" s="32"/>
      <c r="J27" s="30"/>
    </row>
    <row r="28" spans="1:10">
      <c r="A28" s="28"/>
      <c r="B28" s="66"/>
      <c r="C28" s="67"/>
      <c r="D28" s="28"/>
      <c r="E28" s="68"/>
      <c r="F28" s="68"/>
      <c r="G28" s="68"/>
      <c r="H28" s="68"/>
      <c r="I28" s="67"/>
      <c r="J28" s="28"/>
    </row>
    <row r="29" spans="1:10">
      <c r="A29" s="69"/>
      <c r="B29" s="70"/>
      <c r="C29" s="36"/>
      <c r="D29" s="69"/>
      <c r="E29" s="71"/>
      <c r="F29" s="71"/>
      <c r="G29" s="71"/>
      <c r="H29" s="71"/>
      <c r="I29" s="36"/>
      <c r="J29" s="69"/>
    </row>
    <row r="30" spans="1:10">
      <c r="A30" s="141">
        <v>1</v>
      </c>
      <c r="B30" s="142" t="s">
        <v>113</v>
      </c>
      <c r="C30" s="143"/>
      <c r="D30" s="144"/>
      <c r="E30" s="145"/>
      <c r="F30" s="146"/>
      <c r="G30" s="146"/>
      <c r="H30" s="146"/>
      <c r="I30" s="144"/>
      <c r="J30" s="144"/>
    </row>
    <row r="31" spans="1:10" s="3" customFormat="1">
      <c r="A31" s="18"/>
      <c r="B31" s="19" t="s">
        <v>111</v>
      </c>
      <c r="C31" s="16">
        <v>11599</v>
      </c>
      <c r="D31" s="18" t="s">
        <v>18</v>
      </c>
      <c r="E31" s="31"/>
      <c r="F31" s="24"/>
      <c r="G31" s="193"/>
      <c r="H31" s="24"/>
      <c r="I31" s="16"/>
      <c r="J31" s="18"/>
    </row>
    <row r="32" spans="1:10" s="3" customFormat="1">
      <c r="A32" s="18"/>
      <c r="B32" s="19" t="s">
        <v>118</v>
      </c>
      <c r="C32" s="16">
        <v>37500</v>
      </c>
      <c r="D32" s="18" t="s">
        <v>18</v>
      </c>
      <c r="E32" s="31"/>
      <c r="F32" s="24"/>
      <c r="G32" s="193"/>
      <c r="H32" s="24"/>
      <c r="I32" s="16"/>
      <c r="J32" s="18"/>
    </row>
    <row r="33" spans="1:15" s="3" customFormat="1">
      <c r="A33" s="18"/>
      <c r="B33" s="19" t="s">
        <v>112</v>
      </c>
      <c r="C33" s="16">
        <v>2878</v>
      </c>
      <c r="D33" s="18" t="s">
        <v>18</v>
      </c>
      <c r="E33" s="31"/>
      <c r="F33" s="24"/>
      <c r="G33" s="193"/>
      <c r="H33" s="24"/>
      <c r="I33" s="16"/>
      <c r="J33" s="18"/>
    </row>
    <row r="34" spans="1:15" s="3" customFormat="1">
      <c r="A34" s="153"/>
      <c r="B34" s="154"/>
      <c r="C34" s="137"/>
      <c r="D34" s="153"/>
      <c r="E34" s="151"/>
      <c r="F34" s="155"/>
      <c r="G34" s="156"/>
      <c r="H34" s="155"/>
      <c r="I34" s="137"/>
      <c r="J34" s="153"/>
    </row>
    <row r="35" spans="1:15" ht="20.25" customHeight="1">
      <c r="A35" s="75"/>
      <c r="B35" s="76" t="s">
        <v>110</v>
      </c>
      <c r="C35" s="77"/>
      <c r="D35" s="75"/>
      <c r="E35" s="78"/>
      <c r="F35" s="79"/>
      <c r="G35" s="79"/>
      <c r="H35" s="79"/>
      <c r="I35" s="79"/>
      <c r="J35" s="75"/>
    </row>
    <row r="36" spans="1:15">
      <c r="A36" s="147"/>
      <c r="B36" s="148"/>
      <c r="C36" s="149"/>
      <c r="D36" s="150"/>
      <c r="E36" s="151"/>
      <c r="F36" s="152"/>
      <c r="G36" s="152"/>
      <c r="H36" s="152"/>
      <c r="I36" s="150"/>
      <c r="J36" s="150"/>
    </row>
    <row r="37" spans="1:15">
      <c r="A37" s="72">
        <v>2</v>
      </c>
      <c r="B37" s="73" t="s">
        <v>104</v>
      </c>
      <c r="C37" s="40"/>
      <c r="D37" s="35"/>
      <c r="E37" s="41"/>
      <c r="F37" s="56"/>
      <c r="G37" s="56"/>
      <c r="H37" s="56"/>
      <c r="I37" s="35"/>
      <c r="J37" s="35"/>
    </row>
    <row r="38" spans="1:15" s="3" customFormat="1">
      <c r="A38" s="18">
        <v>2.1</v>
      </c>
      <c r="B38" s="19" t="s">
        <v>69</v>
      </c>
      <c r="C38" s="16"/>
      <c r="D38" s="18"/>
      <c r="E38" s="17"/>
      <c r="F38" s="17"/>
      <c r="G38" s="17"/>
      <c r="H38" s="17"/>
      <c r="I38" s="16"/>
      <c r="J38" s="18"/>
    </row>
    <row r="39" spans="1:15" s="3" customFormat="1">
      <c r="A39" s="128"/>
      <c r="B39" s="19" t="s">
        <v>70</v>
      </c>
      <c r="C39" s="24">
        <v>600</v>
      </c>
      <c r="D39" s="18" t="s">
        <v>58</v>
      </c>
      <c r="E39" s="17"/>
      <c r="F39" s="24"/>
      <c r="G39" s="17"/>
      <c r="H39" s="24"/>
      <c r="I39" s="16"/>
      <c r="J39" s="128"/>
    </row>
    <row r="40" spans="1:15">
      <c r="A40" s="30"/>
      <c r="B40" s="29"/>
      <c r="C40" s="32"/>
      <c r="D40" s="30"/>
      <c r="E40" s="31"/>
      <c r="F40" s="125"/>
      <c r="G40" s="126"/>
      <c r="H40" s="125"/>
      <c r="I40" s="32"/>
      <c r="J40" s="30"/>
    </row>
    <row r="41" spans="1:15">
      <c r="A41" s="30">
        <v>2.2000000000000002</v>
      </c>
      <c r="B41" s="29" t="s">
        <v>71</v>
      </c>
      <c r="C41" s="123"/>
      <c r="D41" s="30"/>
      <c r="E41" s="34"/>
      <c r="F41" s="37"/>
      <c r="G41" s="34"/>
      <c r="H41" s="37"/>
      <c r="I41" s="32"/>
      <c r="J41" s="30"/>
      <c r="K41" s="74"/>
      <c r="L41" s="74"/>
      <c r="M41" s="74"/>
      <c r="N41" s="74"/>
      <c r="O41" s="74"/>
    </row>
    <row r="42" spans="1:15" s="3" customFormat="1">
      <c r="A42" s="18"/>
      <c r="B42" s="19" t="s">
        <v>72</v>
      </c>
      <c r="C42" s="16">
        <v>428.4</v>
      </c>
      <c r="D42" s="18" t="s">
        <v>18</v>
      </c>
      <c r="E42" s="31"/>
      <c r="F42" s="24"/>
      <c r="G42" s="193"/>
      <c r="H42" s="24"/>
      <c r="I42" s="16"/>
      <c r="J42" s="18"/>
    </row>
    <row r="43" spans="1:15" s="3" customFormat="1">
      <c r="A43" s="18"/>
      <c r="B43" s="19" t="s">
        <v>73</v>
      </c>
      <c r="C43" s="16">
        <v>50.4</v>
      </c>
      <c r="D43" s="18" t="s">
        <v>18</v>
      </c>
      <c r="E43" s="31"/>
      <c r="F43" s="24"/>
      <c r="G43" s="17"/>
      <c r="H43" s="24"/>
      <c r="I43" s="16"/>
      <c r="J43" s="18"/>
    </row>
    <row r="44" spans="1:15" s="3" customFormat="1">
      <c r="A44" s="18"/>
      <c r="B44" s="19" t="s">
        <v>74</v>
      </c>
      <c r="C44" s="164">
        <v>25.2</v>
      </c>
      <c r="D44" s="18" t="s">
        <v>18</v>
      </c>
      <c r="E44" s="34"/>
      <c r="F44" s="24"/>
      <c r="G44" s="20"/>
      <c r="H44" s="24"/>
      <c r="I44" s="16"/>
      <c r="J44" s="18"/>
    </row>
    <row r="45" spans="1:15">
      <c r="A45" s="30"/>
      <c r="B45" s="29" t="s">
        <v>65</v>
      </c>
      <c r="C45" s="123">
        <v>152.43</v>
      </c>
      <c r="D45" s="30" t="s">
        <v>18</v>
      </c>
      <c r="E45" s="34"/>
      <c r="F45" s="37"/>
      <c r="G45" s="34"/>
      <c r="H45" s="37"/>
      <c r="I45" s="32"/>
      <c r="J45" s="30"/>
    </row>
    <row r="46" spans="1:15" s="3" customFormat="1">
      <c r="A46" s="128"/>
      <c r="B46" s="131" t="s">
        <v>75</v>
      </c>
      <c r="C46" s="165">
        <v>6.3689999999999998</v>
      </c>
      <c r="D46" s="128" t="s">
        <v>22</v>
      </c>
      <c r="E46" s="34"/>
      <c r="F46" s="24"/>
      <c r="G46" s="127"/>
      <c r="H46" s="24"/>
      <c r="I46" s="16"/>
      <c r="J46" s="128"/>
      <c r="K46"/>
      <c r="L46"/>
      <c r="M46"/>
      <c r="N46"/>
      <c r="O46"/>
    </row>
    <row r="47" spans="1:15" s="3" customFormat="1">
      <c r="A47" s="18"/>
      <c r="B47" s="19" t="s">
        <v>68</v>
      </c>
      <c r="C47" s="164">
        <f>C46*30</f>
        <v>191.07</v>
      </c>
      <c r="D47" s="18" t="s">
        <v>66</v>
      </c>
      <c r="E47" s="188"/>
      <c r="F47" s="24"/>
      <c r="G47" s="20"/>
      <c r="H47" s="24"/>
      <c r="I47" s="16"/>
      <c r="J47" s="18"/>
    </row>
    <row r="48" spans="1:15">
      <c r="A48" s="129"/>
      <c r="B48" s="130" t="s">
        <v>76</v>
      </c>
      <c r="C48" s="123">
        <v>1477.44</v>
      </c>
      <c r="D48" s="129" t="s">
        <v>19</v>
      </c>
      <c r="E48" s="34"/>
      <c r="F48" s="37"/>
      <c r="G48" s="34"/>
      <c r="H48" s="37"/>
      <c r="I48" s="32"/>
      <c r="J48" s="129"/>
    </row>
    <row r="49" spans="1:15">
      <c r="A49" s="129"/>
      <c r="B49" s="21" t="s">
        <v>144</v>
      </c>
      <c r="C49" s="123">
        <f>C48*0.3</f>
        <v>443.23200000000003</v>
      </c>
      <c r="D49" s="129" t="s">
        <v>23</v>
      </c>
      <c r="E49" s="34"/>
      <c r="F49" s="37"/>
      <c r="G49" s="34"/>
      <c r="H49" s="37"/>
      <c r="I49" s="32"/>
      <c r="J49" s="129"/>
    </row>
    <row r="50" spans="1:15">
      <c r="A50" s="129"/>
      <c r="B50" s="130" t="s">
        <v>67</v>
      </c>
      <c r="C50" s="123">
        <f>C48*0.25</f>
        <v>369.36</v>
      </c>
      <c r="D50" s="129" t="s">
        <v>66</v>
      </c>
      <c r="E50" s="34"/>
      <c r="F50" s="37"/>
      <c r="G50" s="34"/>
      <c r="H50" s="37"/>
      <c r="I50" s="32"/>
      <c r="J50" s="129"/>
    </row>
    <row r="51" spans="1:15">
      <c r="A51" s="129"/>
      <c r="B51" s="130" t="s">
        <v>105</v>
      </c>
      <c r="C51" s="123">
        <v>1089.3599999999999</v>
      </c>
      <c r="D51" s="129" t="s">
        <v>19</v>
      </c>
      <c r="E51" s="34"/>
      <c r="F51" s="37"/>
      <c r="G51" s="34"/>
      <c r="H51" s="37"/>
      <c r="I51" s="32"/>
      <c r="J51" s="129"/>
    </row>
    <row r="52" spans="1:15">
      <c r="A52" s="129"/>
      <c r="B52" s="130"/>
      <c r="C52" s="123"/>
      <c r="D52" s="129"/>
      <c r="E52" s="34"/>
      <c r="F52" s="37"/>
      <c r="G52" s="34"/>
      <c r="H52" s="37"/>
      <c r="I52" s="32"/>
      <c r="J52" s="129"/>
    </row>
    <row r="53" spans="1:15">
      <c r="A53" s="158">
        <v>2.2999999999999998</v>
      </c>
      <c r="B53" s="159" t="s">
        <v>106</v>
      </c>
      <c r="C53" s="160"/>
      <c r="D53" s="158"/>
      <c r="E53" s="161"/>
      <c r="F53" s="162"/>
      <c r="G53" s="161"/>
      <c r="H53" s="162"/>
      <c r="I53" s="149"/>
      <c r="J53" s="158"/>
    </row>
    <row r="54" spans="1:15" s="3" customFormat="1">
      <c r="A54" s="128"/>
      <c r="B54" s="131" t="s">
        <v>97</v>
      </c>
      <c r="C54" s="132">
        <v>55</v>
      </c>
      <c r="D54" s="128" t="s">
        <v>58</v>
      </c>
      <c r="E54" s="34"/>
      <c r="F54" s="24"/>
      <c r="G54" s="127"/>
      <c r="H54" s="24"/>
      <c r="I54" s="16"/>
      <c r="J54" s="128"/>
      <c r="K54"/>
      <c r="L54"/>
      <c r="M54"/>
      <c r="N54"/>
      <c r="O54"/>
    </row>
    <row r="55" spans="1:15" s="3" customFormat="1">
      <c r="A55" s="128"/>
      <c r="B55" s="131" t="s">
        <v>107</v>
      </c>
      <c r="C55" s="132">
        <v>26</v>
      </c>
      <c r="D55" s="128" t="s">
        <v>88</v>
      </c>
      <c r="E55" s="34"/>
      <c r="F55" s="24"/>
      <c r="G55" s="127"/>
      <c r="H55" s="24"/>
      <c r="I55" s="16"/>
      <c r="J55" s="128"/>
      <c r="K55"/>
      <c r="L55"/>
      <c r="M55"/>
      <c r="N55"/>
      <c r="O55"/>
    </row>
    <row r="56" spans="1:15" s="3" customFormat="1">
      <c r="A56" s="128"/>
      <c r="B56" s="131" t="s">
        <v>108</v>
      </c>
      <c r="C56" s="132">
        <v>5.9</v>
      </c>
      <c r="D56" s="128" t="s">
        <v>23</v>
      </c>
      <c r="E56" s="34"/>
      <c r="F56" s="24"/>
      <c r="G56" s="127"/>
      <c r="H56" s="24"/>
      <c r="I56" s="16"/>
      <c r="J56" s="128"/>
      <c r="K56"/>
      <c r="L56"/>
      <c r="M56"/>
      <c r="N56"/>
      <c r="O56"/>
    </row>
    <row r="57" spans="1:15" s="3" customFormat="1">
      <c r="A57" s="18"/>
      <c r="B57" s="19" t="s">
        <v>109</v>
      </c>
      <c r="C57" s="166">
        <v>2.4</v>
      </c>
      <c r="D57" s="18" t="s">
        <v>87</v>
      </c>
      <c r="E57" s="34"/>
      <c r="F57" s="24"/>
      <c r="G57" s="20"/>
      <c r="H57" s="24"/>
      <c r="I57" s="16"/>
      <c r="J57" s="128"/>
      <c r="K57"/>
      <c r="L57"/>
      <c r="M57"/>
      <c r="N57"/>
      <c r="O57"/>
    </row>
    <row r="58" spans="1:15" s="3" customFormat="1" ht="19.5" customHeight="1">
      <c r="A58" s="18"/>
      <c r="B58" s="19" t="s">
        <v>102</v>
      </c>
      <c r="C58" s="16">
        <v>29.76</v>
      </c>
      <c r="D58" s="18" t="s">
        <v>66</v>
      </c>
      <c r="E58" s="17"/>
      <c r="F58" s="24"/>
      <c r="G58" s="17"/>
      <c r="H58" s="24"/>
      <c r="I58" s="16"/>
      <c r="J58" s="18"/>
    </row>
    <row r="59" spans="1:15" s="3" customFormat="1" ht="19.5" customHeight="1">
      <c r="A59" s="128"/>
      <c r="B59" s="131"/>
      <c r="C59" s="177"/>
      <c r="D59" s="128"/>
      <c r="E59" s="178"/>
      <c r="F59" s="179"/>
      <c r="G59" s="178"/>
      <c r="H59" s="179"/>
      <c r="I59" s="177"/>
      <c r="J59" s="128"/>
    </row>
    <row r="60" spans="1:15" ht="20.25" customHeight="1">
      <c r="A60" s="75"/>
      <c r="B60" s="76" t="s">
        <v>110</v>
      </c>
      <c r="C60" s="77"/>
      <c r="D60" s="75"/>
      <c r="E60" s="78"/>
      <c r="F60" s="79"/>
      <c r="G60" s="79"/>
      <c r="H60" s="79"/>
      <c r="I60" s="79"/>
      <c r="J60" s="75"/>
    </row>
    <row r="61" spans="1:15">
      <c r="A61" s="72">
        <v>3</v>
      </c>
      <c r="B61" s="73" t="s">
        <v>90</v>
      </c>
      <c r="C61" s="40"/>
      <c r="D61" s="35"/>
      <c r="E61" s="41"/>
      <c r="F61" s="56"/>
      <c r="G61" s="56"/>
      <c r="H61" s="56"/>
      <c r="I61" s="35"/>
      <c r="J61" s="35"/>
    </row>
    <row r="62" spans="1:15">
      <c r="A62" s="30">
        <v>3.1</v>
      </c>
      <c r="B62" s="29" t="s">
        <v>91</v>
      </c>
      <c r="C62" s="123"/>
      <c r="D62" s="30"/>
      <c r="E62" s="34"/>
      <c r="F62" s="37"/>
      <c r="G62" s="34"/>
      <c r="H62" s="37"/>
      <c r="I62" s="32"/>
      <c r="J62" s="30"/>
      <c r="K62" s="74"/>
      <c r="L62" s="74"/>
      <c r="M62" s="74"/>
      <c r="N62" s="74"/>
      <c r="O62" s="74"/>
    </row>
    <row r="63" spans="1:15" s="3" customFormat="1">
      <c r="A63" s="18"/>
      <c r="B63" s="19" t="s">
        <v>72</v>
      </c>
      <c r="C63" s="16">
        <v>93.3</v>
      </c>
      <c r="D63" s="18" t="s">
        <v>18</v>
      </c>
      <c r="E63" s="31"/>
      <c r="F63" s="24"/>
      <c r="G63" s="17"/>
      <c r="H63" s="24"/>
      <c r="I63" s="16"/>
      <c r="J63" s="18"/>
    </row>
    <row r="64" spans="1:15" s="3" customFormat="1">
      <c r="A64" s="18"/>
      <c r="B64" s="19" t="s">
        <v>73</v>
      </c>
      <c r="C64" s="16">
        <v>1.37</v>
      </c>
      <c r="D64" s="18" t="s">
        <v>18</v>
      </c>
      <c r="E64" s="31"/>
      <c r="F64" s="24"/>
      <c r="G64" s="17"/>
      <c r="H64" s="24"/>
      <c r="I64" s="16"/>
      <c r="J64" s="18"/>
    </row>
    <row r="65" spans="1:15" s="3" customFormat="1">
      <c r="A65" s="18"/>
      <c r="B65" s="19" t="s">
        <v>74</v>
      </c>
      <c r="C65" s="164">
        <v>1.37</v>
      </c>
      <c r="D65" s="18" t="s">
        <v>18</v>
      </c>
      <c r="E65" s="34"/>
      <c r="F65" s="24"/>
      <c r="G65" s="20"/>
      <c r="H65" s="24"/>
      <c r="I65" s="16"/>
      <c r="J65" s="18"/>
    </row>
    <row r="66" spans="1:15">
      <c r="A66" s="30"/>
      <c r="B66" s="29" t="s">
        <v>65</v>
      </c>
      <c r="C66" s="164">
        <v>44.01</v>
      </c>
      <c r="D66" s="30" t="s">
        <v>18</v>
      </c>
      <c r="E66" s="34"/>
      <c r="F66" s="37"/>
      <c r="G66" s="34"/>
      <c r="H66" s="37"/>
      <c r="I66" s="32"/>
      <c r="J66" s="30"/>
    </row>
    <row r="67" spans="1:15" s="3" customFormat="1">
      <c r="A67" s="128"/>
      <c r="B67" s="131" t="s">
        <v>92</v>
      </c>
      <c r="C67" s="132">
        <v>2.23</v>
      </c>
      <c r="D67" s="128" t="s">
        <v>22</v>
      </c>
      <c r="E67" s="34"/>
      <c r="F67" s="24"/>
      <c r="G67" s="127"/>
      <c r="H67" s="24"/>
      <c r="I67" s="16"/>
      <c r="J67" s="128"/>
      <c r="K67"/>
      <c r="L67"/>
      <c r="M67"/>
      <c r="N67"/>
      <c r="O67"/>
    </row>
    <row r="68" spans="1:15" s="3" customFormat="1">
      <c r="A68" s="18"/>
      <c r="B68" s="19" t="s">
        <v>68</v>
      </c>
      <c r="C68" s="164">
        <f>C67*30</f>
        <v>66.900000000000006</v>
      </c>
      <c r="D68" s="18" t="s">
        <v>66</v>
      </c>
      <c r="E68" s="188"/>
      <c r="F68" s="24"/>
      <c r="G68" s="20"/>
      <c r="H68" s="24"/>
      <c r="I68" s="16"/>
      <c r="J68" s="18"/>
    </row>
    <row r="69" spans="1:15" s="3" customFormat="1">
      <c r="A69" s="18"/>
      <c r="B69" s="19" t="s">
        <v>93</v>
      </c>
      <c r="C69" s="166">
        <v>11.67</v>
      </c>
      <c r="D69" s="18" t="s">
        <v>87</v>
      </c>
      <c r="E69" s="34"/>
      <c r="F69" s="24"/>
      <c r="G69" s="20"/>
      <c r="H69" s="24"/>
      <c r="I69" s="16"/>
      <c r="J69" s="128"/>
      <c r="K69"/>
      <c r="L69"/>
      <c r="M69"/>
      <c r="N69"/>
      <c r="O69"/>
    </row>
    <row r="70" spans="1:15" s="3" customFormat="1">
      <c r="A70" s="133"/>
      <c r="B70" s="134" t="s">
        <v>99</v>
      </c>
      <c r="C70" s="167">
        <v>2.1</v>
      </c>
      <c r="D70" s="133" t="s">
        <v>87</v>
      </c>
      <c r="E70" s="135"/>
      <c r="F70" s="136"/>
      <c r="G70" s="135"/>
      <c r="H70" s="136"/>
      <c r="I70" s="137"/>
      <c r="J70" s="138"/>
    </row>
    <row r="71" spans="1:15" s="3" customFormat="1">
      <c r="A71" s="133"/>
      <c r="B71" s="134" t="s">
        <v>100</v>
      </c>
      <c r="C71" s="167">
        <v>4.67</v>
      </c>
      <c r="D71" s="133" t="s">
        <v>87</v>
      </c>
      <c r="E71" s="135"/>
      <c r="F71" s="136"/>
      <c r="G71" s="139"/>
      <c r="H71" s="136"/>
      <c r="I71" s="137"/>
      <c r="J71" s="133"/>
    </row>
    <row r="72" spans="1:15" s="3" customFormat="1">
      <c r="A72" s="138"/>
      <c r="B72" s="21" t="s">
        <v>101</v>
      </c>
      <c r="C72" s="168">
        <v>9.33</v>
      </c>
      <c r="D72" s="138" t="s">
        <v>87</v>
      </c>
      <c r="E72" s="139"/>
      <c r="F72" s="24"/>
      <c r="G72" s="139"/>
      <c r="H72" s="24"/>
      <c r="I72" s="16"/>
      <c r="J72" s="138"/>
    </row>
    <row r="73" spans="1:15" s="3" customFormat="1">
      <c r="A73" s="138"/>
      <c r="B73" s="21" t="s">
        <v>140</v>
      </c>
      <c r="C73" s="168">
        <v>1.89</v>
      </c>
      <c r="D73" s="138" t="s">
        <v>19</v>
      </c>
      <c r="E73" s="139"/>
      <c r="F73" s="24"/>
      <c r="G73" s="139"/>
      <c r="H73" s="24"/>
      <c r="I73" s="16"/>
      <c r="J73" s="138"/>
    </row>
    <row r="74" spans="1:15" s="3" customFormat="1">
      <c r="A74" s="138"/>
      <c r="B74" s="21" t="s">
        <v>117</v>
      </c>
      <c r="C74" s="168">
        <v>168</v>
      </c>
      <c r="D74" s="138" t="s">
        <v>89</v>
      </c>
      <c r="E74" s="139"/>
      <c r="F74" s="24"/>
      <c r="G74" s="139"/>
      <c r="H74" s="24"/>
      <c r="I74" s="16"/>
      <c r="J74" s="138"/>
    </row>
    <row r="75" spans="1:15" s="3" customFormat="1" ht="19.5" customHeight="1">
      <c r="A75" s="153"/>
      <c r="B75" s="154" t="s">
        <v>102</v>
      </c>
      <c r="C75" s="137">
        <v>417.29</v>
      </c>
      <c r="D75" s="153" t="s">
        <v>66</v>
      </c>
      <c r="E75" s="163"/>
      <c r="F75" s="136"/>
      <c r="G75" s="163"/>
      <c r="H75" s="136"/>
      <c r="I75" s="137"/>
      <c r="J75" s="153"/>
    </row>
    <row r="76" spans="1:15">
      <c r="A76" s="129"/>
      <c r="B76" s="130" t="s">
        <v>76</v>
      </c>
      <c r="C76" s="164">
        <v>470.4</v>
      </c>
      <c r="D76" s="129" t="s">
        <v>19</v>
      </c>
      <c r="E76" s="17"/>
      <c r="F76" s="37"/>
      <c r="G76" s="34"/>
      <c r="H76" s="37"/>
      <c r="I76" s="32"/>
      <c r="J76" s="129"/>
    </row>
    <row r="77" spans="1:15">
      <c r="A77" s="129"/>
      <c r="B77" s="21" t="s">
        <v>144</v>
      </c>
      <c r="C77" s="164">
        <f>C76*0.3</f>
        <v>141.11999999999998</v>
      </c>
      <c r="D77" s="129" t="s">
        <v>23</v>
      </c>
      <c r="E77" s="34"/>
      <c r="F77" s="37"/>
      <c r="G77" s="34"/>
      <c r="H77" s="37"/>
      <c r="I77" s="32"/>
      <c r="J77" s="129"/>
    </row>
    <row r="78" spans="1:15">
      <c r="A78" s="129"/>
      <c r="B78" s="130" t="s">
        <v>67</v>
      </c>
      <c r="C78" s="164">
        <f>C76*0.25</f>
        <v>117.6</v>
      </c>
      <c r="D78" s="129" t="s">
        <v>66</v>
      </c>
      <c r="E78" s="34"/>
      <c r="F78" s="37"/>
      <c r="G78" s="34"/>
      <c r="H78" s="37"/>
      <c r="I78" s="32"/>
      <c r="J78" s="129"/>
    </row>
    <row r="79" spans="1:15">
      <c r="A79" s="129"/>
      <c r="B79" s="130" t="s">
        <v>94</v>
      </c>
      <c r="C79" s="164">
        <v>194.04</v>
      </c>
      <c r="D79" s="129" t="s">
        <v>19</v>
      </c>
      <c r="E79" s="34"/>
      <c r="F79" s="37"/>
      <c r="G79" s="34"/>
      <c r="H79" s="37"/>
      <c r="I79" s="32"/>
      <c r="J79" s="129"/>
    </row>
    <row r="80" spans="1:15">
      <c r="A80" s="129"/>
      <c r="B80" s="130"/>
      <c r="C80" s="164"/>
      <c r="D80" s="129"/>
      <c r="E80" s="34"/>
      <c r="F80" s="37"/>
      <c r="G80" s="34"/>
      <c r="H80" s="37"/>
      <c r="I80" s="32"/>
      <c r="J80" s="129"/>
    </row>
    <row r="81" spans="1:15">
      <c r="A81" s="129">
        <v>3.2</v>
      </c>
      <c r="B81" s="130" t="s">
        <v>95</v>
      </c>
      <c r="C81" s="123"/>
      <c r="D81" s="129"/>
      <c r="E81" s="34"/>
      <c r="F81" s="37"/>
      <c r="G81" s="34"/>
      <c r="H81" s="37"/>
      <c r="I81" s="32"/>
      <c r="J81" s="129"/>
    </row>
    <row r="82" spans="1:15" s="3" customFormat="1">
      <c r="A82" s="18"/>
      <c r="B82" s="19" t="s">
        <v>72</v>
      </c>
      <c r="C82" s="16">
        <v>1120.8</v>
      </c>
      <c r="D82" s="18" t="s">
        <v>18</v>
      </c>
      <c r="E82" s="31"/>
      <c r="F82" s="24"/>
      <c r="G82" s="17"/>
      <c r="H82" s="24"/>
      <c r="I82" s="16"/>
      <c r="J82" s="18"/>
    </row>
    <row r="83" spans="1:15" s="3" customFormat="1">
      <c r="A83" s="18"/>
      <c r="B83" s="19" t="s">
        <v>73</v>
      </c>
      <c r="C83" s="16">
        <v>18.68</v>
      </c>
      <c r="D83" s="18" t="s">
        <v>18</v>
      </c>
      <c r="E83" s="31"/>
      <c r="F83" s="24"/>
      <c r="G83" s="17"/>
      <c r="H83" s="24"/>
      <c r="I83" s="16"/>
      <c r="J83" s="18"/>
    </row>
    <row r="84" spans="1:15" s="3" customFormat="1">
      <c r="A84" s="18"/>
      <c r="B84" s="19" t="s">
        <v>74</v>
      </c>
      <c r="C84" s="164">
        <v>37.36</v>
      </c>
      <c r="D84" s="18" t="s">
        <v>18</v>
      </c>
      <c r="E84" s="34"/>
      <c r="F84" s="24"/>
      <c r="G84" s="20"/>
      <c r="H84" s="24"/>
      <c r="I84" s="16"/>
      <c r="J84" s="18"/>
    </row>
    <row r="85" spans="1:15">
      <c r="A85" s="30"/>
      <c r="B85" s="29" t="s">
        <v>65</v>
      </c>
      <c r="C85" s="123">
        <v>5.2</v>
      </c>
      <c r="D85" s="30" t="s">
        <v>18</v>
      </c>
      <c r="E85" s="34"/>
      <c r="F85" s="37"/>
      <c r="G85" s="34"/>
      <c r="H85" s="37"/>
      <c r="I85" s="32"/>
      <c r="J85" s="30"/>
    </row>
    <row r="86" spans="1:15" s="3" customFormat="1">
      <c r="A86" s="128"/>
      <c r="B86" s="131" t="s">
        <v>75</v>
      </c>
      <c r="C86" s="165">
        <v>0.20699999999999999</v>
      </c>
      <c r="D86" s="128" t="s">
        <v>22</v>
      </c>
      <c r="E86" s="34"/>
      <c r="F86" s="24"/>
      <c r="G86" s="127"/>
      <c r="H86" s="24"/>
      <c r="I86" s="16"/>
      <c r="J86" s="128"/>
      <c r="K86"/>
      <c r="L86"/>
      <c r="M86"/>
      <c r="N86"/>
      <c r="O86"/>
    </row>
    <row r="87" spans="1:15" s="3" customFormat="1">
      <c r="A87" s="18"/>
      <c r="B87" s="19" t="s">
        <v>68</v>
      </c>
      <c r="C87" s="164">
        <f>C86*30</f>
        <v>6.21</v>
      </c>
      <c r="D87" s="18" t="s">
        <v>66</v>
      </c>
      <c r="E87" s="188"/>
      <c r="F87" s="24"/>
      <c r="G87" s="20"/>
      <c r="H87" s="24"/>
      <c r="I87" s="16"/>
      <c r="J87" s="18"/>
    </row>
    <row r="88" spans="1:15" s="3" customFormat="1">
      <c r="A88" s="128"/>
      <c r="B88" s="131" t="s">
        <v>96</v>
      </c>
      <c r="C88" s="132">
        <v>467</v>
      </c>
      <c r="D88" s="128" t="s">
        <v>87</v>
      </c>
      <c r="E88" s="34"/>
      <c r="F88" s="24"/>
      <c r="G88" s="127"/>
      <c r="H88" s="24"/>
      <c r="I88" s="16"/>
      <c r="J88" s="128"/>
      <c r="K88"/>
      <c r="L88"/>
      <c r="M88"/>
      <c r="N88"/>
      <c r="O88"/>
    </row>
    <row r="89" spans="1:15" s="3" customFormat="1">
      <c r="A89" s="128"/>
      <c r="B89" s="131" t="s">
        <v>97</v>
      </c>
      <c r="C89" s="132">
        <v>104</v>
      </c>
      <c r="D89" s="128" t="s">
        <v>58</v>
      </c>
      <c r="E89" s="34"/>
      <c r="F89" s="24"/>
      <c r="G89" s="127"/>
      <c r="H89" s="24"/>
      <c r="I89" s="16"/>
      <c r="J89" s="128"/>
      <c r="K89"/>
      <c r="L89"/>
      <c r="M89"/>
      <c r="N89"/>
      <c r="O89"/>
    </row>
    <row r="90" spans="1:15" s="3" customFormat="1">
      <c r="A90" s="128"/>
      <c r="B90" s="131" t="s">
        <v>98</v>
      </c>
      <c r="C90" s="132">
        <v>13</v>
      </c>
      <c r="D90" s="128" t="s">
        <v>88</v>
      </c>
      <c r="E90" s="34"/>
      <c r="F90" s="24"/>
      <c r="G90" s="127"/>
      <c r="H90" s="24"/>
      <c r="I90" s="16"/>
      <c r="J90" s="128"/>
      <c r="K90"/>
      <c r="L90"/>
      <c r="M90"/>
      <c r="N90"/>
      <c r="O90"/>
    </row>
    <row r="91" spans="1:15" s="3" customFormat="1">
      <c r="A91" s="128"/>
      <c r="B91" s="131"/>
      <c r="C91" s="132"/>
      <c r="D91" s="128"/>
      <c r="E91" s="34"/>
      <c r="F91" s="24"/>
      <c r="G91" s="127"/>
      <c r="H91" s="24"/>
      <c r="I91" s="16"/>
      <c r="J91" s="128"/>
      <c r="K91"/>
      <c r="L91"/>
      <c r="M91"/>
      <c r="N91"/>
      <c r="O91"/>
    </row>
    <row r="92" spans="1:15" ht="20.25" customHeight="1">
      <c r="A92" s="75"/>
      <c r="B92" s="76" t="s">
        <v>103</v>
      </c>
      <c r="C92" s="77"/>
      <c r="D92" s="75"/>
      <c r="E92" s="78"/>
      <c r="F92" s="79"/>
      <c r="G92" s="79"/>
      <c r="H92" s="79"/>
      <c r="I92" s="79"/>
      <c r="J92" s="75"/>
    </row>
    <row r="93" spans="1:15">
      <c r="A93" s="173">
        <v>4</v>
      </c>
      <c r="B93" s="174" t="s">
        <v>120</v>
      </c>
      <c r="C93" s="123"/>
      <c r="D93" s="129"/>
      <c r="E93" s="34"/>
      <c r="F93" s="37"/>
      <c r="G93" s="34"/>
      <c r="H93" s="37"/>
      <c r="I93" s="32"/>
      <c r="J93" s="129"/>
      <c r="M93" s="80"/>
      <c r="O93" s="80"/>
    </row>
    <row r="94" spans="1:15">
      <c r="A94" s="18"/>
      <c r="B94" s="19" t="s">
        <v>73</v>
      </c>
      <c r="C94" s="16">
        <v>1.1299999999999999</v>
      </c>
      <c r="D94" s="18" t="s">
        <v>18</v>
      </c>
      <c r="E94" s="31"/>
      <c r="F94" s="24"/>
      <c r="G94" s="17"/>
      <c r="H94" s="24"/>
      <c r="I94" s="16"/>
      <c r="J94" s="18"/>
      <c r="M94" s="80"/>
      <c r="O94" s="80"/>
    </row>
    <row r="95" spans="1:15">
      <c r="A95" s="30"/>
      <c r="B95" s="29" t="s">
        <v>65</v>
      </c>
      <c r="C95" s="123">
        <v>4.5</v>
      </c>
      <c r="D95" s="30" t="s">
        <v>18</v>
      </c>
      <c r="E95" s="34"/>
      <c r="F95" s="37"/>
      <c r="G95" s="34"/>
      <c r="H95" s="37"/>
      <c r="I95" s="32"/>
      <c r="J95" s="30"/>
      <c r="M95" s="80"/>
      <c r="O95" s="80"/>
    </row>
    <row r="96" spans="1:15">
      <c r="A96" s="128"/>
      <c r="B96" s="131" t="s">
        <v>75</v>
      </c>
      <c r="C96" s="165">
        <v>0.15</v>
      </c>
      <c r="D96" s="128" t="s">
        <v>22</v>
      </c>
      <c r="E96" s="34"/>
      <c r="F96" s="24"/>
      <c r="G96" s="127"/>
      <c r="H96" s="24"/>
      <c r="I96" s="16"/>
      <c r="J96" s="128"/>
      <c r="M96" s="80"/>
      <c r="O96" s="80"/>
    </row>
    <row r="97" spans="1:15">
      <c r="A97" s="18"/>
      <c r="B97" s="19" t="s">
        <v>68</v>
      </c>
      <c r="C97" s="164">
        <f>C96*30</f>
        <v>4.5</v>
      </c>
      <c r="D97" s="18" t="s">
        <v>66</v>
      </c>
      <c r="E97" s="188"/>
      <c r="F97" s="24"/>
      <c r="G97" s="20"/>
      <c r="H97" s="24"/>
      <c r="I97" s="16"/>
      <c r="J97" s="18"/>
      <c r="M97" s="80"/>
      <c r="O97" s="80"/>
    </row>
    <row r="98" spans="1:15">
      <c r="A98" s="128"/>
      <c r="B98" s="131" t="s">
        <v>122</v>
      </c>
      <c r="C98" s="132">
        <v>1.47</v>
      </c>
      <c r="D98" s="128" t="s">
        <v>87</v>
      </c>
      <c r="E98" s="34"/>
      <c r="F98" s="24"/>
      <c r="G98" s="127"/>
      <c r="H98" s="24"/>
      <c r="I98" s="16"/>
      <c r="J98" s="128"/>
      <c r="M98" s="80"/>
      <c r="O98" s="80"/>
    </row>
    <row r="99" spans="1:15">
      <c r="A99" s="128"/>
      <c r="B99" s="131" t="s">
        <v>121</v>
      </c>
      <c r="C99" s="132">
        <v>5.62</v>
      </c>
      <c r="D99" s="128" t="s">
        <v>87</v>
      </c>
      <c r="E99" s="34"/>
      <c r="F99" s="24"/>
      <c r="G99" s="127"/>
      <c r="H99" s="24"/>
      <c r="I99" s="16"/>
      <c r="J99" s="128"/>
      <c r="M99" s="80"/>
      <c r="O99" s="80"/>
    </row>
    <row r="100" spans="1:15">
      <c r="A100" s="128"/>
      <c r="B100" s="131" t="s">
        <v>124</v>
      </c>
      <c r="C100" s="132">
        <v>0.6</v>
      </c>
      <c r="D100" s="128" t="s">
        <v>19</v>
      </c>
      <c r="E100" s="34"/>
      <c r="F100" s="24"/>
      <c r="G100" s="127"/>
      <c r="H100" s="24"/>
      <c r="I100" s="16"/>
      <c r="J100" s="128"/>
      <c r="M100" s="80"/>
      <c r="O100" s="80"/>
    </row>
    <row r="101" spans="1:15">
      <c r="A101" s="128"/>
      <c r="B101" s="131" t="s">
        <v>123</v>
      </c>
      <c r="C101" s="132">
        <v>21.51</v>
      </c>
      <c r="D101" s="128" t="s">
        <v>19</v>
      </c>
      <c r="E101" s="20"/>
      <c r="F101" s="171"/>
      <c r="G101" s="20"/>
      <c r="H101" s="171"/>
      <c r="I101" s="172"/>
      <c r="J101" s="128"/>
      <c r="M101" s="80"/>
      <c r="O101" s="80"/>
    </row>
    <row r="102" spans="1:15">
      <c r="A102" s="128"/>
      <c r="B102" s="131" t="s">
        <v>125</v>
      </c>
      <c r="C102" s="132"/>
      <c r="D102" s="128"/>
      <c r="E102" s="34"/>
      <c r="F102" s="24"/>
      <c r="G102" s="127"/>
      <c r="H102" s="24"/>
      <c r="I102" s="16"/>
      <c r="J102" s="128"/>
      <c r="M102" s="80"/>
      <c r="O102" s="80"/>
    </row>
    <row r="103" spans="1:15">
      <c r="A103" s="128"/>
      <c r="B103" s="131" t="s">
        <v>126</v>
      </c>
      <c r="C103" s="132">
        <v>3.5</v>
      </c>
      <c r="D103" s="128" t="s">
        <v>87</v>
      </c>
      <c r="E103" s="34"/>
      <c r="F103" s="24"/>
      <c r="G103" s="127"/>
      <c r="H103" s="24"/>
      <c r="I103" s="16"/>
      <c r="J103" s="128"/>
      <c r="M103" s="80"/>
      <c r="O103" s="80"/>
    </row>
    <row r="104" spans="1:15">
      <c r="A104" s="128"/>
      <c r="B104" s="131" t="s">
        <v>127</v>
      </c>
      <c r="C104" s="132">
        <v>4.8</v>
      </c>
      <c r="D104" s="128" t="s">
        <v>87</v>
      </c>
      <c r="E104" s="34"/>
      <c r="F104" s="24"/>
      <c r="G104" s="127"/>
      <c r="H104" s="24"/>
      <c r="I104" s="16"/>
      <c r="J104" s="128"/>
      <c r="M104" s="80"/>
      <c r="O104" s="80"/>
    </row>
    <row r="105" spans="1:15">
      <c r="A105" s="128"/>
      <c r="B105" s="19" t="s">
        <v>128</v>
      </c>
      <c r="C105" s="166">
        <v>5</v>
      </c>
      <c r="D105" s="18" t="s">
        <v>87</v>
      </c>
      <c r="E105" s="34"/>
      <c r="F105" s="24"/>
      <c r="G105" s="20"/>
      <c r="H105" s="24"/>
      <c r="I105" s="16"/>
      <c r="J105" s="128"/>
      <c r="M105" s="80"/>
      <c r="O105" s="80"/>
    </row>
    <row r="106" spans="1:15">
      <c r="A106" s="128"/>
      <c r="B106" s="154" t="s">
        <v>102</v>
      </c>
      <c r="C106" s="137">
        <v>600.72</v>
      </c>
      <c r="D106" s="153" t="s">
        <v>66</v>
      </c>
      <c r="E106" s="163"/>
      <c r="F106" s="136"/>
      <c r="G106" s="163"/>
      <c r="H106" s="136"/>
      <c r="I106" s="137"/>
      <c r="J106" s="128"/>
      <c r="M106" s="80"/>
      <c r="O106" s="80"/>
    </row>
    <row r="107" spans="1:15">
      <c r="A107" s="128"/>
      <c r="B107" s="131" t="s">
        <v>129</v>
      </c>
      <c r="C107" s="132">
        <v>25</v>
      </c>
      <c r="D107" s="128" t="s">
        <v>19</v>
      </c>
      <c r="E107" s="34"/>
      <c r="F107" s="24"/>
      <c r="G107" s="127"/>
      <c r="H107" s="24"/>
      <c r="I107" s="16"/>
      <c r="J107" s="128"/>
      <c r="M107" s="80"/>
      <c r="O107" s="80"/>
    </row>
    <row r="108" spans="1:15">
      <c r="A108" s="128"/>
      <c r="B108" s="131"/>
      <c r="C108" s="132"/>
      <c r="D108" s="128"/>
      <c r="E108" s="34"/>
      <c r="F108" s="24"/>
      <c r="G108" s="127"/>
      <c r="H108" s="24"/>
      <c r="I108" s="16"/>
      <c r="J108" s="128"/>
      <c r="M108" s="80"/>
      <c r="O108" s="80"/>
    </row>
    <row r="109" spans="1:15">
      <c r="A109" s="75"/>
      <c r="B109" s="76" t="s">
        <v>142</v>
      </c>
      <c r="C109" s="77"/>
      <c r="D109" s="75"/>
      <c r="E109" s="78"/>
      <c r="F109" s="79"/>
      <c r="G109" s="79"/>
      <c r="H109" s="79"/>
      <c r="I109" s="79"/>
      <c r="J109" s="75"/>
      <c r="M109" s="80"/>
      <c r="O109" s="80"/>
    </row>
    <row r="110" spans="1:15">
      <c r="A110" s="173">
        <v>5</v>
      </c>
      <c r="B110" s="174" t="s">
        <v>131</v>
      </c>
      <c r="C110" s="123"/>
      <c r="D110" s="129"/>
      <c r="E110" s="34"/>
      <c r="F110" s="37"/>
      <c r="G110" s="34"/>
      <c r="H110" s="37"/>
      <c r="I110" s="32"/>
      <c r="J110" s="129"/>
      <c r="M110" s="80"/>
      <c r="O110" s="80"/>
    </row>
    <row r="111" spans="1:15">
      <c r="A111" s="30"/>
      <c r="B111" s="19" t="s">
        <v>132</v>
      </c>
      <c r="C111" s="172">
        <v>19.53</v>
      </c>
      <c r="D111" s="18" t="s">
        <v>18</v>
      </c>
      <c r="E111" s="175"/>
      <c r="F111" s="175"/>
      <c r="G111" s="175"/>
      <c r="H111" s="175"/>
      <c r="I111" s="172"/>
      <c r="J111" s="30"/>
      <c r="M111" s="80"/>
      <c r="O111" s="80"/>
    </row>
    <row r="112" spans="1:15">
      <c r="A112" s="128"/>
      <c r="B112" s="19" t="s">
        <v>133</v>
      </c>
      <c r="C112" s="172">
        <v>6.94</v>
      </c>
      <c r="D112" s="18" t="s">
        <v>18</v>
      </c>
      <c r="E112" s="175"/>
      <c r="F112" s="175"/>
      <c r="G112" s="175"/>
      <c r="H112" s="175"/>
      <c r="I112" s="172"/>
      <c r="J112" s="128"/>
      <c r="M112" s="80"/>
      <c r="O112" s="80"/>
    </row>
    <row r="113" spans="1:15">
      <c r="A113" s="18"/>
      <c r="B113" s="19" t="s">
        <v>134</v>
      </c>
      <c r="C113" s="172">
        <v>217</v>
      </c>
      <c r="D113" s="18" t="s">
        <v>119</v>
      </c>
      <c r="E113" s="175"/>
      <c r="F113" s="175"/>
      <c r="G113" s="175"/>
      <c r="H113" s="175"/>
      <c r="I113" s="172"/>
      <c r="J113" s="18"/>
      <c r="M113" s="80"/>
      <c r="O113" s="80"/>
    </row>
    <row r="114" spans="1:15">
      <c r="A114" s="128"/>
      <c r="B114" s="19" t="s">
        <v>135</v>
      </c>
      <c r="C114" s="172">
        <v>43.2</v>
      </c>
      <c r="D114" s="18" t="s">
        <v>119</v>
      </c>
      <c r="E114" s="175"/>
      <c r="F114" s="175"/>
      <c r="G114" s="175"/>
      <c r="H114" s="175"/>
      <c r="I114" s="172"/>
      <c r="J114" s="128"/>
      <c r="M114" s="80"/>
      <c r="O114" s="80"/>
    </row>
    <row r="115" spans="1:15">
      <c r="A115" s="128"/>
      <c r="B115" s="19" t="s">
        <v>136</v>
      </c>
      <c r="C115" s="172">
        <v>397.89</v>
      </c>
      <c r="D115" s="18" t="s">
        <v>66</v>
      </c>
      <c r="E115" s="175"/>
      <c r="F115" s="175"/>
      <c r="G115" s="175"/>
      <c r="H115" s="175"/>
      <c r="I115" s="172"/>
      <c r="J115" s="128"/>
      <c r="M115" s="80"/>
      <c r="O115" s="80"/>
    </row>
    <row r="116" spans="1:15">
      <c r="A116" s="128"/>
      <c r="B116" s="19" t="s">
        <v>137</v>
      </c>
      <c r="C116" s="172">
        <v>1</v>
      </c>
      <c r="D116" s="18" t="s">
        <v>138</v>
      </c>
      <c r="E116" s="175"/>
      <c r="F116" s="175"/>
      <c r="G116" s="175"/>
      <c r="H116" s="175"/>
      <c r="I116" s="172"/>
      <c r="J116" s="128"/>
      <c r="M116" s="80"/>
      <c r="O116" s="80"/>
    </row>
    <row r="117" spans="1:15">
      <c r="A117" s="128"/>
      <c r="B117" s="19" t="s">
        <v>139</v>
      </c>
      <c r="C117" s="172">
        <v>1519</v>
      </c>
      <c r="D117" s="18" t="s">
        <v>88</v>
      </c>
      <c r="E117" s="175"/>
      <c r="F117" s="175"/>
      <c r="G117" s="175"/>
      <c r="H117" s="175"/>
      <c r="I117" s="172"/>
      <c r="J117" s="128"/>
      <c r="M117" s="80"/>
      <c r="O117" s="80"/>
    </row>
    <row r="118" spans="1:15">
      <c r="A118" s="128"/>
      <c r="B118" s="131"/>
      <c r="C118" s="132"/>
      <c r="D118" s="128"/>
      <c r="E118" s="34"/>
      <c r="F118" s="24"/>
      <c r="G118" s="127"/>
      <c r="H118" s="24"/>
      <c r="I118" s="16"/>
      <c r="J118" s="128"/>
      <c r="M118" s="80"/>
      <c r="O118" s="80"/>
    </row>
    <row r="119" spans="1:15">
      <c r="A119" s="75"/>
      <c r="B119" s="76" t="s">
        <v>143</v>
      </c>
      <c r="C119" s="77"/>
      <c r="D119" s="75"/>
      <c r="E119" s="78"/>
      <c r="F119" s="79"/>
      <c r="G119" s="79"/>
      <c r="H119" s="79"/>
      <c r="I119" s="79"/>
      <c r="J119" s="75"/>
      <c r="M119" s="80"/>
      <c r="O119" s="80"/>
    </row>
    <row r="120" spans="1:15">
      <c r="A120" s="173">
        <v>6</v>
      </c>
      <c r="B120" s="174" t="s">
        <v>145</v>
      </c>
      <c r="C120" s="123"/>
      <c r="D120" s="129"/>
      <c r="E120" s="34"/>
      <c r="F120" s="37"/>
      <c r="G120" s="34"/>
      <c r="H120" s="37"/>
      <c r="I120" s="32"/>
      <c r="J120" s="129"/>
      <c r="M120" s="80"/>
      <c r="O120" s="80"/>
    </row>
    <row r="121" spans="1:15">
      <c r="A121" s="30"/>
      <c r="B121" s="19" t="s">
        <v>151</v>
      </c>
      <c r="C121" s="172">
        <v>14</v>
      </c>
      <c r="D121" s="18" t="s">
        <v>119</v>
      </c>
      <c r="E121" s="175"/>
      <c r="F121" s="175"/>
      <c r="G121" s="175"/>
      <c r="H121" s="175"/>
      <c r="I121" s="172"/>
      <c r="J121" s="185"/>
      <c r="M121" s="80"/>
      <c r="O121" s="80"/>
    </row>
    <row r="122" spans="1:15" s="3" customFormat="1">
      <c r="A122" s="128"/>
      <c r="B122" s="19" t="s">
        <v>152</v>
      </c>
      <c r="C122" s="172">
        <v>2200</v>
      </c>
      <c r="D122" s="18" t="s">
        <v>58</v>
      </c>
      <c r="E122" s="175"/>
      <c r="F122" s="175"/>
      <c r="G122" s="175"/>
      <c r="H122" s="175"/>
      <c r="I122" s="172"/>
      <c r="J122" s="128"/>
      <c r="M122" s="194"/>
      <c r="O122" s="194"/>
    </row>
    <row r="123" spans="1:15">
      <c r="A123" s="18"/>
      <c r="B123" s="19" t="s">
        <v>150</v>
      </c>
      <c r="C123" s="172">
        <v>14</v>
      </c>
      <c r="D123" s="18" t="s">
        <v>9</v>
      </c>
      <c r="E123" s="175"/>
      <c r="F123" s="175"/>
      <c r="G123" s="175"/>
      <c r="H123" s="175"/>
      <c r="I123" s="172"/>
      <c r="J123" s="185"/>
      <c r="M123" s="80"/>
      <c r="O123" s="80"/>
    </row>
    <row r="124" spans="1:15">
      <c r="A124" s="128"/>
      <c r="B124" s="19" t="s">
        <v>153</v>
      </c>
      <c r="C124" s="172">
        <v>14</v>
      </c>
      <c r="D124" s="18" t="s">
        <v>9</v>
      </c>
      <c r="E124" s="175"/>
      <c r="F124" s="175"/>
      <c r="G124" s="175"/>
      <c r="H124" s="175"/>
      <c r="I124" s="172"/>
      <c r="J124" s="187"/>
      <c r="M124" s="80"/>
      <c r="O124" s="80"/>
    </row>
    <row r="125" spans="1:15">
      <c r="A125" s="128"/>
      <c r="B125" s="183"/>
      <c r="C125" s="184"/>
      <c r="D125" s="185"/>
      <c r="E125" s="186"/>
      <c r="F125" s="186"/>
      <c r="G125" s="186"/>
      <c r="H125" s="186"/>
      <c r="I125" s="184"/>
      <c r="J125" s="187"/>
      <c r="M125" s="80"/>
      <c r="O125" s="80"/>
    </row>
    <row r="126" spans="1:15">
      <c r="A126" s="128"/>
      <c r="B126" s="19"/>
      <c r="C126" s="172"/>
      <c r="D126" s="18"/>
      <c r="E126" s="175"/>
      <c r="F126" s="175"/>
      <c r="G126" s="175"/>
      <c r="H126" s="175"/>
      <c r="I126" s="172"/>
      <c r="J126" s="128"/>
      <c r="M126" s="80"/>
      <c r="O126" s="80"/>
    </row>
    <row r="127" spans="1:15">
      <c r="A127" s="128"/>
      <c r="B127" s="19"/>
      <c r="C127" s="172"/>
      <c r="D127" s="18"/>
      <c r="E127" s="176"/>
      <c r="F127" s="175"/>
      <c r="G127" s="175"/>
      <c r="H127" s="175"/>
      <c r="I127" s="172"/>
      <c r="J127" s="128"/>
      <c r="M127" s="80"/>
      <c r="O127" s="80"/>
    </row>
    <row r="128" spans="1:15">
      <c r="A128" s="128"/>
      <c r="B128" s="131"/>
      <c r="C128" s="132"/>
      <c r="D128" s="128"/>
      <c r="E128" s="34"/>
      <c r="F128" s="24"/>
      <c r="G128" s="127"/>
      <c r="H128" s="24"/>
      <c r="I128" s="16"/>
      <c r="J128" s="128"/>
      <c r="M128" s="80"/>
      <c r="O128" s="80"/>
    </row>
    <row r="129" spans="1:15">
      <c r="A129" s="75"/>
      <c r="B129" s="76" t="s">
        <v>146</v>
      </c>
      <c r="C129" s="77"/>
      <c r="D129" s="75"/>
      <c r="E129" s="78"/>
      <c r="F129" s="79"/>
      <c r="G129" s="79"/>
      <c r="H129" s="79"/>
      <c r="I129" s="79"/>
      <c r="J129" s="75"/>
      <c r="M129" s="80"/>
      <c r="O129" s="80"/>
    </row>
  </sheetData>
  <mergeCells count="8">
    <mergeCell ref="E8:F8"/>
    <mergeCell ref="G8:H8"/>
    <mergeCell ref="A1:J1"/>
    <mergeCell ref="A4:H4"/>
    <mergeCell ref="I4:J4"/>
    <mergeCell ref="F5:I5"/>
    <mergeCell ref="C6:E6"/>
    <mergeCell ref="A7:J7"/>
  </mergeCells>
  <pageMargins left="0.39370078740157483" right="0.19685039370078741" top="0.59055118110236227" bottom="0.39370078740157483" header="0.11811023622047245" footer="0.31496062992125984"/>
  <pageSetup paperSize="9" scale="90" orientation="landscape" r:id="rId1"/>
  <headerFooter>
    <oddHeader>&amp;R&amp;"TH SarabunPSK,ธรรมดา"&amp;14ปร. 4 แผ่นที่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W40"/>
  <sheetViews>
    <sheetView zoomScale="110" zoomScaleNormal="110" zoomScaleSheetLayoutView="100" workbookViewId="0">
      <selection activeCell="U24" sqref="U24:AB24"/>
    </sheetView>
  </sheetViews>
  <sheetFormatPr defaultColWidth="8.85546875" defaultRowHeight="13.5"/>
  <cols>
    <col min="1" max="16" width="2.28515625" style="5" customWidth="1"/>
    <col min="17" max="17" width="4" style="5" customWidth="1"/>
    <col min="18" max="18" width="2.28515625" style="5" customWidth="1"/>
    <col min="19" max="19" width="4.7109375" style="5" customWidth="1"/>
    <col min="20" max="20" width="1.42578125" style="5" customWidth="1"/>
    <col min="21" max="26" width="2.28515625" style="5" customWidth="1"/>
    <col min="27" max="27" width="2.140625" style="5" customWidth="1"/>
    <col min="28" max="28" width="0.7109375" style="5" hidden="1" customWidth="1"/>
    <col min="29" max="31" width="2.28515625" style="5" customWidth="1"/>
    <col min="32" max="32" width="3" style="5" customWidth="1"/>
    <col min="33" max="38" width="2.28515625" style="5" customWidth="1"/>
    <col min="39" max="39" width="2.7109375" style="5" customWidth="1"/>
    <col min="40" max="42" width="2.28515625" style="5" customWidth="1"/>
    <col min="43" max="43" width="5.140625" style="5" customWidth="1"/>
    <col min="44" max="48" width="2.28515625" style="5" customWidth="1"/>
    <col min="49" max="49" width="2.42578125" style="5" customWidth="1"/>
    <col min="50" max="94" width="2.28515625" style="5" customWidth="1"/>
    <col min="95" max="256" width="8.85546875" style="5"/>
    <col min="257" max="272" width="2.28515625" style="5" customWidth="1"/>
    <col min="273" max="273" width="4" style="5" customWidth="1"/>
    <col min="274" max="274" width="2.28515625" style="5" customWidth="1"/>
    <col min="275" max="275" width="4.7109375" style="5" customWidth="1"/>
    <col min="276" max="276" width="0.28515625" style="5" customWidth="1"/>
    <col min="277" max="282" width="2.28515625" style="5" customWidth="1"/>
    <col min="283" max="283" width="3.28515625" style="5" customWidth="1"/>
    <col min="284" max="284" width="0" style="5" hidden="1" customWidth="1"/>
    <col min="285" max="287" width="2.28515625" style="5" customWidth="1"/>
    <col min="288" max="288" width="3" style="5" customWidth="1"/>
    <col min="289" max="294" width="2.28515625" style="5" customWidth="1"/>
    <col min="295" max="295" width="4.28515625" style="5" customWidth="1"/>
    <col min="296" max="298" width="2.28515625" style="5" customWidth="1"/>
    <col min="299" max="299" width="5.140625" style="5" customWidth="1"/>
    <col min="300" max="304" width="2.28515625" style="5" customWidth="1"/>
    <col min="305" max="305" width="24.7109375" style="5" customWidth="1"/>
    <col min="306" max="350" width="2.28515625" style="5" customWidth="1"/>
    <col min="351" max="512" width="8.85546875" style="5"/>
    <col min="513" max="528" width="2.28515625" style="5" customWidth="1"/>
    <col min="529" max="529" width="4" style="5" customWidth="1"/>
    <col min="530" max="530" width="2.28515625" style="5" customWidth="1"/>
    <col min="531" max="531" width="4.7109375" style="5" customWidth="1"/>
    <col min="532" max="532" width="0.28515625" style="5" customWidth="1"/>
    <col min="533" max="538" width="2.28515625" style="5" customWidth="1"/>
    <col min="539" max="539" width="3.28515625" style="5" customWidth="1"/>
    <col min="540" max="540" width="0" style="5" hidden="1" customWidth="1"/>
    <col min="541" max="543" width="2.28515625" style="5" customWidth="1"/>
    <col min="544" max="544" width="3" style="5" customWidth="1"/>
    <col min="545" max="550" width="2.28515625" style="5" customWidth="1"/>
    <col min="551" max="551" width="4.28515625" style="5" customWidth="1"/>
    <col min="552" max="554" width="2.28515625" style="5" customWidth="1"/>
    <col min="555" max="555" width="5.140625" style="5" customWidth="1"/>
    <col min="556" max="560" width="2.28515625" style="5" customWidth="1"/>
    <col min="561" max="561" width="24.7109375" style="5" customWidth="1"/>
    <col min="562" max="606" width="2.28515625" style="5" customWidth="1"/>
    <col min="607" max="768" width="8.85546875" style="5"/>
    <col min="769" max="784" width="2.28515625" style="5" customWidth="1"/>
    <col min="785" max="785" width="4" style="5" customWidth="1"/>
    <col min="786" max="786" width="2.28515625" style="5" customWidth="1"/>
    <col min="787" max="787" width="4.7109375" style="5" customWidth="1"/>
    <col min="788" max="788" width="0.28515625" style="5" customWidth="1"/>
    <col min="789" max="794" width="2.28515625" style="5" customWidth="1"/>
    <col min="795" max="795" width="3.28515625" style="5" customWidth="1"/>
    <col min="796" max="796" width="0" style="5" hidden="1" customWidth="1"/>
    <col min="797" max="799" width="2.28515625" style="5" customWidth="1"/>
    <col min="800" max="800" width="3" style="5" customWidth="1"/>
    <col min="801" max="806" width="2.28515625" style="5" customWidth="1"/>
    <col min="807" max="807" width="4.28515625" style="5" customWidth="1"/>
    <col min="808" max="810" width="2.28515625" style="5" customWidth="1"/>
    <col min="811" max="811" width="5.140625" style="5" customWidth="1"/>
    <col min="812" max="816" width="2.28515625" style="5" customWidth="1"/>
    <col min="817" max="817" width="24.7109375" style="5" customWidth="1"/>
    <col min="818" max="862" width="2.28515625" style="5" customWidth="1"/>
    <col min="863" max="1024" width="8.85546875" style="5"/>
    <col min="1025" max="1040" width="2.28515625" style="5" customWidth="1"/>
    <col min="1041" max="1041" width="4" style="5" customWidth="1"/>
    <col min="1042" max="1042" width="2.28515625" style="5" customWidth="1"/>
    <col min="1043" max="1043" width="4.7109375" style="5" customWidth="1"/>
    <col min="1044" max="1044" width="0.28515625" style="5" customWidth="1"/>
    <col min="1045" max="1050" width="2.28515625" style="5" customWidth="1"/>
    <col min="1051" max="1051" width="3.28515625" style="5" customWidth="1"/>
    <col min="1052" max="1052" width="0" style="5" hidden="1" customWidth="1"/>
    <col min="1053" max="1055" width="2.28515625" style="5" customWidth="1"/>
    <col min="1056" max="1056" width="3" style="5" customWidth="1"/>
    <col min="1057" max="1062" width="2.28515625" style="5" customWidth="1"/>
    <col min="1063" max="1063" width="4.28515625" style="5" customWidth="1"/>
    <col min="1064" max="1066" width="2.28515625" style="5" customWidth="1"/>
    <col min="1067" max="1067" width="5.140625" style="5" customWidth="1"/>
    <col min="1068" max="1072" width="2.28515625" style="5" customWidth="1"/>
    <col min="1073" max="1073" width="24.7109375" style="5" customWidth="1"/>
    <col min="1074" max="1118" width="2.28515625" style="5" customWidth="1"/>
    <col min="1119" max="1280" width="8.85546875" style="5"/>
    <col min="1281" max="1296" width="2.28515625" style="5" customWidth="1"/>
    <col min="1297" max="1297" width="4" style="5" customWidth="1"/>
    <col min="1298" max="1298" width="2.28515625" style="5" customWidth="1"/>
    <col min="1299" max="1299" width="4.7109375" style="5" customWidth="1"/>
    <col min="1300" max="1300" width="0.28515625" style="5" customWidth="1"/>
    <col min="1301" max="1306" width="2.28515625" style="5" customWidth="1"/>
    <col min="1307" max="1307" width="3.28515625" style="5" customWidth="1"/>
    <col min="1308" max="1308" width="0" style="5" hidden="1" customWidth="1"/>
    <col min="1309" max="1311" width="2.28515625" style="5" customWidth="1"/>
    <col min="1312" max="1312" width="3" style="5" customWidth="1"/>
    <col min="1313" max="1318" width="2.28515625" style="5" customWidth="1"/>
    <col min="1319" max="1319" width="4.28515625" style="5" customWidth="1"/>
    <col min="1320" max="1322" width="2.28515625" style="5" customWidth="1"/>
    <col min="1323" max="1323" width="5.140625" style="5" customWidth="1"/>
    <col min="1324" max="1328" width="2.28515625" style="5" customWidth="1"/>
    <col min="1329" max="1329" width="24.7109375" style="5" customWidth="1"/>
    <col min="1330" max="1374" width="2.28515625" style="5" customWidth="1"/>
    <col min="1375" max="1536" width="8.85546875" style="5"/>
    <col min="1537" max="1552" width="2.28515625" style="5" customWidth="1"/>
    <col min="1553" max="1553" width="4" style="5" customWidth="1"/>
    <col min="1554" max="1554" width="2.28515625" style="5" customWidth="1"/>
    <col min="1555" max="1555" width="4.7109375" style="5" customWidth="1"/>
    <col min="1556" max="1556" width="0.28515625" style="5" customWidth="1"/>
    <col min="1557" max="1562" width="2.28515625" style="5" customWidth="1"/>
    <col min="1563" max="1563" width="3.28515625" style="5" customWidth="1"/>
    <col min="1564" max="1564" width="0" style="5" hidden="1" customWidth="1"/>
    <col min="1565" max="1567" width="2.28515625" style="5" customWidth="1"/>
    <col min="1568" max="1568" width="3" style="5" customWidth="1"/>
    <col min="1569" max="1574" width="2.28515625" style="5" customWidth="1"/>
    <col min="1575" max="1575" width="4.28515625" style="5" customWidth="1"/>
    <col min="1576" max="1578" width="2.28515625" style="5" customWidth="1"/>
    <col min="1579" max="1579" width="5.140625" style="5" customWidth="1"/>
    <col min="1580" max="1584" width="2.28515625" style="5" customWidth="1"/>
    <col min="1585" max="1585" width="24.7109375" style="5" customWidth="1"/>
    <col min="1586" max="1630" width="2.28515625" style="5" customWidth="1"/>
    <col min="1631" max="1792" width="8.85546875" style="5"/>
    <col min="1793" max="1808" width="2.28515625" style="5" customWidth="1"/>
    <col min="1809" max="1809" width="4" style="5" customWidth="1"/>
    <col min="1810" max="1810" width="2.28515625" style="5" customWidth="1"/>
    <col min="1811" max="1811" width="4.7109375" style="5" customWidth="1"/>
    <col min="1812" max="1812" width="0.28515625" style="5" customWidth="1"/>
    <col min="1813" max="1818" width="2.28515625" style="5" customWidth="1"/>
    <col min="1819" max="1819" width="3.28515625" style="5" customWidth="1"/>
    <col min="1820" max="1820" width="0" style="5" hidden="1" customWidth="1"/>
    <col min="1821" max="1823" width="2.28515625" style="5" customWidth="1"/>
    <col min="1824" max="1824" width="3" style="5" customWidth="1"/>
    <col min="1825" max="1830" width="2.28515625" style="5" customWidth="1"/>
    <col min="1831" max="1831" width="4.28515625" style="5" customWidth="1"/>
    <col min="1832" max="1834" width="2.28515625" style="5" customWidth="1"/>
    <col min="1835" max="1835" width="5.140625" style="5" customWidth="1"/>
    <col min="1836" max="1840" width="2.28515625" style="5" customWidth="1"/>
    <col min="1841" max="1841" width="24.7109375" style="5" customWidth="1"/>
    <col min="1842" max="1886" width="2.28515625" style="5" customWidth="1"/>
    <col min="1887" max="2048" width="8.85546875" style="5"/>
    <col min="2049" max="2064" width="2.28515625" style="5" customWidth="1"/>
    <col min="2065" max="2065" width="4" style="5" customWidth="1"/>
    <col min="2066" max="2066" width="2.28515625" style="5" customWidth="1"/>
    <col min="2067" max="2067" width="4.7109375" style="5" customWidth="1"/>
    <col min="2068" max="2068" width="0.28515625" style="5" customWidth="1"/>
    <col min="2069" max="2074" width="2.28515625" style="5" customWidth="1"/>
    <col min="2075" max="2075" width="3.28515625" style="5" customWidth="1"/>
    <col min="2076" max="2076" width="0" style="5" hidden="1" customWidth="1"/>
    <col min="2077" max="2079" width="2.28515625" style="5" customWidth="1"/>
    <col min="2080" max="2080" width="3" style="5" customWidth="1"/>
    <col min="2081" max="2086" width="2.28515625" style="5" customWidth="1"/>
    <col min="2087" max="2087" width="4.28515625" style="5" customWidth="1"/>
    <col min="2088" max="2090" width="2.28515625" style="5" customWidth="1"/>
    <col min="2091" max="2091" width="5.140625" style="5" customWidth="1"/>
    <col min="2092" max="2096" width="2.28515625" style="5" customWidth="1"/>
    <col min="2097" max="2097" width="24.7109375" style="5" customWidth="1"/>
    <col min="2098" max="2142" width="2.28515625" style="5" customWidth="1"/>
    <col min="2143" max="2304" width="8.85546875" style="5"/>
    <col min="2305" max="2320" width="2.28515625" style="5" customWidth="1"/>
    <col min="2321" max="2321" width="4" style="5" customWidth="1"/>
    <col min="2322" max="2322" width="2.28515625" style="5" customWidth="1"/>
    <col min="2323" max="2323" width="4.7109375" style="5" customWidth="1"/>
    <col min="2324" max="2324" width="0.28515625" style="5" customWidth="1"/>
    <col min="2325" max="2330" width="2.28515625" style="5" customWidth="1"/>
    <col min="2331" max="2331" width="3.28515625" style="5" customWidth="1"/>
    <col min="2332" max="2332" width="0" style="5" hidden="1" customWidth="1"/>
    <col min="2333" max="2335" width="2.28515625" style="5" customWidth="1"/>
    <col min="2336" max="2336" width="3" style="5" customWidth="1"/>
    <col min="2337" max="2342" width="2.28515625" style="5" customWidth="1"/>
    <col min="2343" max="2343" width="4.28515625" style="5" customWidth="1"/>
    <col min="2344" max="2346" width="2.28515625" style="5" customWidth="1"/>
    <col min="2347" max="2347" width="5.140625" style="5" customWidth="1"/>
    <col min="2348" max="2352" width="2.28515625" style="5" customWidth="1"/>
    <col min="2353" max="2353" width="24.7109375" style="5" customWidth="1"/>
    <col min="2354" max="2398" width="2.28515625" style="5" customWidth="1"/>
    <col min="2399" max="2560" width="8.85546875" style="5"/>
    <col min="2561" max="2576" width="2.28515625" style="5" customWidth="1"/>
    <col min="2577" max="2577" width="4" style="5" customWidth="1"/>
    <col min="2578" max="2578" width="2.28515625" style="5" customWidth="1"/>
    <col min="2579" max="2579" width="4.7109375" style="5" customWidth="1"/>
    <col min="2580" max="2580" width="0.28515625" style="5" customWidth="1"/>
    <col min="2581" max="2586" width="2.28515625" style="5" customWidth="1"/>
    <col min="2587" max="2587" width="3.28515625" style="5" customWidth="1"/>
    <col min="2588" max="2588" width="0" style="5" hidden="1" customWidth="1"/>
    <col min="2589" max="2591" width="2.28515625" style="5" customWidth="1"/>
    <col min="2592" max="2592" width="3" style="5" customWidth="1"/>
    <col min="2593" max="2598" width="2.28515625" style="5" customWidth="1"/>
    <col min="2599" max="2599" width="4.28515625" style="5" customWidth="1"/>
    <col min="2600" max="2602" width="2.28515625" style="5" customWidth="1"/>
    <col min="2603" max="2603" width="5.140625" style="5" customWidth="1"/>
    <col min="2604" max="2608" width="2.28515625" style="5" customWidth="1"/>
    <col min="2609" max="2609" width="24.7109375" style="5" customWidth="1"/>
    <col min="2610" max="2654" width="2.28515625" style="5" customWidth="1"/>
    <col min="2655" max="2816" width="8.85546875" style="5"/>
    <col min="2817" max="2832" width="2.28515625" style="5" customWidth="1"/>
    <col min="2833" max="2833" width="4" style="5" customWidth="1"/>
    <col min="2834" max="2834" width="2.28515625" style="5" customWidth="1"/>
    <col min="2835" max="2835" width="4.7109375" style="5" customWidth="1"/>
    <col min="2836" max="2836" width="0.28515625" style="5" customWidth="1"/>
    <col min="2837" max="2842" width="2.28515625" style="5" customWidth="1"/>
    <col min="2843" max="2843" width="3.28515625" style="5" customWidth="1"/>
    <col min="2844" max="2844" width="0" style="5" hidden="1" customWidth="1"/>
    <col min="2845" max="2847" width="2.28515625" style="5" customWidth="1"/>
    <col min="2848" max="2848" width="3" style="5" customWidth="1"/>
    <col min="2849" max="2854" width="2.28515625" style="5" customWidth="1"/>
    <col min="2855" max="2855" width="4.28515625" style="5" customWidth="1"/>
    <col min="2856" max="2858" width="2.28515625" style="5" customWidth="1"/>
    <col min="2859" max="2859" width="5.140625" style="5" customWidth="1"/>
    <col min="2860" max="2864" width="2.28515625" style="5" customWidth="1"/>
    <col min="2865" max="2865" width="24.7109375" style="5" customWidth="1"/>
    <col min="2866" max="2910" width="2.28515625" style="5" customWidth="1"/>
    <col min="2911" max="3072" width="8.85546875" style="5"/>
    <col min="3073" max="3088" width="2.28515625" style="5" customWidth="1"/>
    <col min="3089" max="3089" width="4" style="5" customWidth="1"/>
    <col min="3090" max="3090" width="2.28515625" style="5" customWidth="1"/>
    <col min="3091" max="3091" width="4.7109375" style="5" customWidth="1"/>
    <col min="3092" max="3092" width="0.28515625" style="5" customWidth="1"/>
    <col min="3093" max="3098" width="2.28515625" style="5" customWidth="1"/>
    <col min="3099" max="3099" width="3.28515625" style="5" customWidth="1"/>
    <col min="3100" max="3100" width="0" style="5" hidden="1" customWidth="1"/>
    <col min="3101" max="3103" width="2.28515625" style="5" customWidth="1"/>
    <col min="3104" max="3104" width="3" style="5" customWidth="1"/>
    <col min="3105" max="3110" width="2.28515625" style="5" customWidth="1"/>
    <col min="3111" max="3111" width="4.28515625" style="5" customWidth="1"/>
    <col min="3112" max="3114" width="2.28515625" style="5" customWidth="1"/>
    <col min="3115" max="3115" width="5.140625" style="5" customWidth="1"/>
    <col min="3116" max="3120" width="2.28515625" style="5" customWidth="1"/>
    <col min="3121" max="3121" width="24.7109375" style="5" customWidth="1"/>
    <col min="3122" max="3166" width="2.28515625" style="5" customWidth="1"/>
    <col min="3167" max="3328" width="8.85546875" style="5"/>
    <col min="3329" max="3344" width="2.28515625" style="5" customWidth="1"/>
    <col min="3345" max="3345" width="4" style="5" customWidth="1"/>
    <col min="3346" max="3346" width="2.28515625" style="5" customWidth="1"/>
    <col min="3347" max="3347" width="4.7109375" style="5" customWidth="1"/>
    <col min="3348" max="3348" width="0.28515625" style="5" customWidth="1"/>
    <col min="3349" max="3354" width="2.28515625" style="5" customWidth="1"/>
    <col min="3355" max="3355" width="3.28515625" style="5" customWidth="1"/>
    <col min="3356" max="3356" width="0" style="5" hidden="1" customWidth="1"/>
    <col min="3357" max="3359" width="2.28515625" style="5" customWidth="1"/>
    <col min="3360" max="3360" width="3" style="5" customWidth="1"/>
    <col min="3361" max="3366" width="2.28515625" style="5" customWidth="1"/>
    <col min="3367" max="3367" width="4.28515625" style="5" customWidth="1"/>
    <col min="3368" max="3370" width="2.28515625" style="5" customWidth="1"/>
    <col min="3371" max="3371" width="5.140625" style="5" customWidth="1"/>
    <col min="3372" max="3376" width="2.28515625" style="5" customWidth="1"/>
    <col min="3377" max="3377" width="24.7109375" style="5" customWidth="1"/>
    <col min="3378" max="3422" width="2.28515625" style="5" customWidth="1"/>
    <col min="3423" max="3584" width="8.85546875" style="5"/>
    <col min="3585" max="3600" width="2.28515625" style="5" customWidth="1"/>
    <col min="3601" max="3601" width="4" style="5" customWidth="1"/>
    <col min="3602" max="3602" width="2.28515625" style="5" customWidth="1"/>
    <col min="3603" max="3603" width="4.7109375" style="5" customWidth="1"/>
    <col min="3604" max="3604" width="0.28515625" style="5" customWidth="1"/>
    <col min="3605" max="3610" width="2.28515625" style="5" customWidth="1"/>
    <col min="3611" max="3611" width="3.28515625" style="5" customWidth="1"/>
    <col min="3612" max="3612" width="0" style="5" hidden="1" customWidth="1"/>
    <col min="3613" max="3615" width="2.28515625" style="5" customWidth="1"/>
    <col min="3616" max="3616" width="3" style="5" customWidth="1"/>
    <col min="3617" max="3622" width="2.28515625" style="5" customWidth="1"/>
    <col min="3623" max="3623" width="4.28515625" style="5" customWidth="1"/>
    <col min="3624" max="3626" width="2.28515625" style="5" customWidth="1"/>
    <col min="3627" max="3627" width="5.140625" style="5" customWidth="1"/>
    <col min="3628" max="3632" width="2.28515625" style="5" customWidth="1"/>
    <col min="3633" max="3633" width="24.7109375" style="5" customWidth="1"/>
    <col min="3634" max="3678" width="2.28515625" style="5" customWidth="1"/>
    <col min="3679" max="3840" width="8.85546875" style="5"/>
    <col min="3841" max="3856" width="2.28515625" style="5" customWidth="1"/>
    <col min="3857" max="3857" width="4" style="5" customWidth="1"/>
    <col min="3858" max="3858" width="2.28515625" style="5" customWidth="1"/>
    <col min="3859" max="3859" width="4.7109375" style="5" customWidth="1"/>
    <col min="3860" max="3860" width="0.28515625" style="5" customWidth="1"/>
    <col min="3861" max="3866" width="2.28515625" style="5" customWidth="1"/>
    <col min="3867" max="3867" width="3.28515625" style="5" customWidth="1"/>
    <col min="3868" max="3868" width="0" style="5" hidden="1" customWidth="1"/>
    <col min="3869" max="3871" width="2.28515625" style="5" customWidth="1"/>
    <col min="3872" max="3872" width="3" style="5" customWidth="1"/>
    <col min="3873" max="3878" width="2.28515625" style="5" customWidth="1"/>
    <col min="3879" max="3879" width="4.28515625" style="5" customWidth="1"/>
    <col min="3880" max="3882" width="2.28515625" style="5" customWidth="1"/>
    <col min="3883" max="3883" width="5.140625" style="5" customWidth="1"/>
    <col min="3884" max="3888" width="2.28515625" style="5" customWidth="1"/>
    <col min="3889" max="3889" width="24.7109375" style="5" customWidth="1"/>
    <col min="3890" max="3934" width="2.28515625" style="5" customWidth="1"/>
    <col min="3935" max="4096" width="8.85546875" style="5"/>
    <col min="4097" max="4112" width="2.28515625" style="5" customWidth="1"/>
    <col min="4113" max="4113" width="4" style="5" customWidth="1"/>
    <col min="4114" max="4114" width="2.28515625" style="5" customWidth="1"/>
    <col min="4115" max="4115" width="4.7109375" style="5" customWidth="1"/>
    <col min="4116" max="4116" width="0.28515625" style="5" customWidth="1"/>
    <col min="4117" max="4122" width="2.28515625" style="5" customWidth="1"/>
    <col min="4123" max="4123" width="3.28515625" style="5" customWidth="1"/>
    <col min="4124" max="4124" width="0" style="5" hidden="1" customWidth="1"/>
    <col min="4125" max="4127" width="2.28515625" style="5" customWidth="1"/>
    <col min="4128" max="4128" width="3" style="5" customWidth="1"/>
    <col min="4129" max="4134" width="2.28515625" style="5" customWidth="1"/>
    <col min="4135" max="4135" width="4.28515625" style="5" customWidth="1"/>
    <col min="4136" max="4138" width="2.28515625" style="5" customWidth="1"/>
    <col min="4139" max="4139" width="5.140625" style="5" customWidth="1"/>
    <col min="4140" max="4144" width="2.28515625" style="5" customWidth="1"/>
    <col min="4145" max="4145" width="24.7109375" style="5" customWidth="1"/>
    <col min="4146" max="4190" width="2.28515625" style="5" customWidth="1"/>
    <col min="4191" max="4352" width="8.85546875" style="5"/>
    <col min="4353" max="4368" width="2.28515625" style="5" customWidth="1"/>
    <col min="4369" max="4369" width="4" style="5" customWidth="1"/>
    <col min="4370" max="4370" width="2.28515625" style="5" customWidth="1"/>
    <col min="4371" max="4371" width="4.7109375" style="5" customWidth="1"/>
    <col min="4372" max="4372" width="0.28515625" style="5" customWidth="1"/>
    <col min="4373" max="4378" width="2.28515625" style="5" customWidth="1"/>
    <col min="4379" max="4379" width="3.28515625" style="5" customWidth="1"/>
    <col min="4380" max="4380" width="0" style="5" hidden="1" customWidth="1"/>
    <col min="4381" max="4383" width="2.28515625" style="5" customWidth="1"/>
    <col min="4384" max="4384" width="3" style="5" customWidth="1"/>
    <col min="4385" max="4390" width="2.28515625" style="5" customWidth="1"/>
    <col min="4391" max="4391" width="4.28515625" style="5" customWidth="1"/>
    <col min="4392" max="4394" width="2.28515625" style="5" customWidth="1"/>
    <col min="4395" max="4395" width="5.140625" style="5" customWidth="1"/>
    <col min="4396" max="4400" width="2.28515625" style="5" customWidth="1"/>
    <col min="4401" max="4401" width="24.7109375" style="5" customWidth="1"/>
    <col min="4402" max="4446" width="2.28515625" style="5" customWidth="1"/>
    <col min="4447" max="4608" width="8.85546875" style="5"/>
    <col min="4609" max="4624" width="2.28515625" style="5" customWidth="1"/>
    <col min="4625" max="4625" width="4" style="5" customWidth="1"/>
    <col min="4626" max="4626" width="2.28515625" style="5" customWidth="1"/>
    <col min="4627" max="4627" width="4.7109375" style="5" customWidth="1"/>
    <col min="4628" max="4628" width="0.28515625" style="5" customWidth="1"/>
    <col min="4629" max="4634" width="2.28515625" style="5" customWidth="1"/>
    <col min="4635" max="4635" width="3.28515625" style="5" customWidth="1"/>
    <col min="4636" max="4636" width="0" style="5" hidden="1" customWidth="1"/>
    <col min="4637" max="4639" width="2.28515625" style="5" customWidth="1"/>
    <col min="4640" max="4640" width="3" style="5" customWidth="1"/>
    <col min="4641" max="4646" width="2.28515625" style="5" customWidth="1"/>
    <col min="4647" max="4647" width="4.28515625" style="5" customWidth="1"/>
    <col min="4648" max="4650" width="2.28515625" style="5" customWidth="1"/>
    <col min="4651" max="4651" width="5.140625" style="5" customWidth="1"/>
    <col min="4652" max="4656" width="2.28515625" style="5" customWidth="1"/>
    <col min="4657" max="4657" width="24.7109375" style="5" customWidth="1"/>
    <col min="4658" max="4702" width="2.28515625" style="5" customWidth="1"/>
    <col min="4703" max="4864" width="8.85546875" style="5"/>
    <col min="4865" max="4880" width="2.28515625" style="5" customWidth="1"/>
    <col min="4881" max="4881" width="4" style="5" customWidth="1"/>
    <col min="4882" max="4882" width="2.28515625" style="5" customWidth="1"/>
    <col min="4883" max="4883" width="4.7109375" style="5" customWidth="1"/>
    <col min="4884" max="4884" width="0.28515625" style="5" customWidth="1"/>
    <col min="4885" max="4890" width="2.28515625" style="5" customWidth="1"/>
    <col min="4891" max="4891" width="3.28515625" style="5" customWidth="1"/>
    <col min="4892" max="4892" width="0" style="5" hidden="1" customWidth="1"/>
    <col min="4893" max="4895" width="2.28515625" style="5" customWidth="1"/>
    <col min="4896" max="4896" width="3" style="5" customWidth="1"/>
    <col min="4897" max="4902" width="2.28515625" style="5" customWidth="1"/>
    <col min="4903" max="4903" width="4.28515625" style="5" customWidth="1"/>
    <col min="4904" max="4906" width="2.28515625" style="5" customWidth="1"/>
    <col min="4907" max="4907" width="5.140625" style="5" customWidth="1"/>
    <col min="4908" max="4912" width="2.28515625" style="5" customWidth="1"/>
    <col min="4913" max="4913" width="24.7109375" style="5" customWidth="1"/>
    <col min="4914" max="4958" width="2.28515625" style="5" customWidth="1"/>
    <col min="4959" max="5120" width="8.85546875" style="5"/>
    <col min="5121" max="5136" width="2.28515625" style="5" customWidth="1"/>
    <col min="5137" max="5137" width="4" style="5" customWidth="1"/>
    <col min="5138" max="5138" width="2.28515625" style="5" customWidth="1"/>
    <col min="5139" max="5139" width="4.7109375" style="5" customWidth="1"/>
    <col min="5140" max="5140" width="0.28515625" style="5" customWidth="1"/>
    <col min="5141" max="5146" width="2.28515625" style="5" customWidth="1"/>
    <col min="5147" max="5147" width="3.28515625" style="5" customWidth="1"/>
    <col min="5148" max="5148" width="0" style="5" hidden="1" customWidth="1"/>
    <col min="5149" max="5151" width="2.28515625" style="5" customWidth="1"/>
    <col min="5152" max="5152" width="3" style="5" customWidth="1"/>
    <col min="5153" max="5158" width="2.28515625" style="5" customWidth="1"/>
    <col min="5159" max="5159" width="4.28515625" style="5" customWidth="1"/>
    <col min="5160" max="5162" width="2.28515625" style="5" customWidth="1"/>
    <col min="5163" max="5163" width="5.140625" style="5" customWidth="1"/>
    <col min="5164" max="5168" width="2.28515625" style="5" customWidth="1"/>
    <col min="5169" max="5169" width="24.7109375" style="5" customWidth="1"/>
    <col min="5170" max="5214" width="2.28515625" style="5" customWidth="1"/>
    <col min="5215" max="5376" width="8.85546875" style="5"/>
    <col min="5377" max="5392" width="2.28515625" style="5" customWidth="1"/>
    <col min="5393" max="5393" width="4" style="5" customWidth="1"/>
    <col min="5394" max="5394" width="2.28515625" style="5" customWidth="1"/>
    <col min="5395" max="5395" width="4.7109375" style="5" customWidth="1"/>
    <col min="5396" max="5396" width="0.28515625" style="5" customWidth="1"/>
    <col min="5397" max="5402" width="2.28515625" style="5" customWidth="1"/>
    <col min="5403" max="5403" width="3.28515625" style="5" customWidth="1"/>
    <col min="5404" max="5404" width="0" style="5" hidden="1" customWidth="1"/>
    <col min="5405" max="5407" width="2.28515625" style="5" customWidth="1"/>
    <col min="5408" max="5408" width="3" style="5" customWidth="1"/>
    <col min="5409" max="5414" width="2.28515625" style="5" customWidth="1"/>
    <col min="5415" max="5415" width="4.28515625" style="5" customWidth="1"/>
    <col min="5416" max="5418" width="2.28515625" style="5" customWidth="1"/>
    <col min="5419" max="5419" width="5.140625" style="5" customWidth="1"/>
    <col min="5420" max="5424" width="2.28515625" style="5" customWidth="1"/>
    <col min="5425" max="5425" width="24.7109375" style="5" customWidth="1"/>
    <col min="5426" max="5470" width="2.28515625" style="5" customWidth="1"/>
    <col min="5471" max="5632" width="8.85546875" style="5"/>
    <col min="5633" max="5648" width="2.28515625" style="5" customWidth="1"/>
    <col min="5649" max="5649" width="4" style="5" customWidth="1"/>
    <col min="5650" max="5650" width="2.28515625" style="5" customWidth="1"/>
    <col min="5651" max="5651" width="4.7109375" style="5" customWidth="1"/>
    <col min="5652" max="5652" width="0.28515625" style="5" customWidth="1"/>
    <col min="5653" max="5658" width="2.28515625" style="5" customWidth="1"/>
    <col min="5659" max="5659" width="3.28515625" style="5" customWidth="1"/>
    <col min="5660" max="5660" width="0" style="5" hidden="1" customWidth="1"/>
    <col min="5661" max="5663" width="2.28515625" style="5" customWidth="1"/>
    <col min="5664" max="5664" width="3" style="5" customWidth="1"/>
    <col min="5665" max="5670" width="2.28515625" style="5" customWidth="1"/>
    <col min="5671" max="5671" width="4.28515625" style="5" customWidth="1"/>
    <col min="5672" max="5674" width="2.28515625" style="5" customWidth="1"/>
    <col min="5675" max="5675" width="5.140625" style="5" customWidth="1"/>
    <col min="5676" max="5680" width="2.28515625" style="5" customWidth="1"/>
    <col min="5681" max="5681" width="24.7109375" style="5" customWidth="1"/>
    <col min="5682" max="5726" width="2.28515625" style="5" customWidth="1"/>
    <col min="5727" max="5888" width="8.85546875" style="5"/>
    <col min="5889" max="5904" width="2.28515625" style="5" customWidth="1"/>
    <col min="5905" max="5905" width="4" style="5" customWidth="1"/>
    <col min="5906" max="5906" width="2.28515625" style="5" customWidth="1"/>
    <col min="5907" max="5907" width="4.7109375" style="5" customWidth="1"/>
    <col min="5908" max="5908" width="0.28515625" style="5" customWidth="1"/>
    <col min="5909" max="5914" width="2.28515625" style="5" customWidth="1"/>
    <col min="5915" max="5915" width="3.28515625" style="5" customWidth="1"/>
    <col min="5916" max="5916" width="0" style="5" hidden="1" customWidth="1"/>
    <col min="5917" max="5919" width="2.28515625" style="5" customWidth="1"/>
    <col min="5920" max="5920" width="3" style="5" customWidth="1"/>
    <col min="5921" max="5926" width="2.28515625" style="5" customWidth="1"/>
    <col min="5927" max="5927" width="4.28515625" style="5" customWidth="1"/>
    <col min="5928" max="5930" width="2.28515625" style="5" customWidth="1"/>
    <col min="5931" max="5931" width="5.140625" style="5" customWidth="1"/>
    <col min="5932" max="5936" width="2.28515625" style="5" customWidth="1"/>
    <col min="5937" max="5937" width="24.7109375" style="5" customWidth="1"/>
    <col min="5938" max="5982" width="2.28515625" style="5" customWidth="1"/>
    <col min="5983" max="6144" width="8.85546875" style="5"/>
    <col min="6145" max="6160" width="2.28515625" style="5" customWidth="1"/>
    <col min="6161" max="6161" width="4" style="5" customWidth="1"/>
    <col min="6162" max="6162" width="2.28515625" style="5" customWidth="1"/>
    <col min="6163" max="6163" width="4.7109375" style="5" customWidth="1"/>
    <col min="6164" max="6164" width="0.28515625" style="5" customWidth="1"/>
    <col min="6165" max="6170" width="2.28515625" style="5" customWidth="1"/>
    <col min="6171" max="6171" width="3.28515625" style="5" customWidth="1"/>
    <col min="6172" max="6172" width="0" style="5" hidden="1" customWidth="1"/>
    <col min="6173" max="6175" width="2.28515625" style="5" customWidth="1"/>
    <col min="6176" max="6176" width="3" style="5" customWidth="1"/>
    <col min="6177" max="6182" width="2.28515625" style="5" customWidth="1"/>
    <col min="6183" max="6183" width="4.28515625" style="5" customWidth="1"/>
    <col min="6184" max="6186" width="2.28515625" style="5" customWidth="1"/>
    <col min="6187" max="6187" width="5.140625" style="5" customWidth="1"/>
    <col min="6188" max="6192" width="2.28515625" style="5" customWidth="1"/>
    <col min="6193" max="6193" width="24.7109375" style="5" customWidth="1"/>
    <col min="6194" max="6238" width="2.28515625" style="5" customWidth="1"/>
    <col min="6239" max="6400" width="8.85546875" style="5"/>
    <col min="6401" max="6416" width="2.28515625" style="5" customWidth="1"/>
    <col min="6417" max="6417" width="4" style="5" customWidth="1"/>
    <col min="6418" max="6418" width="2.28515625" style="5" customWidth="1"/>
    <col min="6419" max="6419" width="4.7109375" style="5" customWidth="1"/>
    <col min="6420" max="6420" width="0.28515625" style="5" customWidth="1"/>
    <col min="6421" max="6426" width="2.28515625" style="5" customWidth="1"/>
    <col min="6427" max="6427" width="3.28515625" style="5" customWidth="1"/>
    <col min="6428" max="6428" width="0" style="5" hidden="1" customWidth="1"/>
    <col min="6429" max="6431" width="2.28515625" style="5" customWidth="1"/>
    <col min="6432" max="6432" width="3" style="5" customWidth="1"/>
    <col min="6433" max="6438" width="2.28515625" style="5" customWidth="1"/>
    <col min="6439" max="6439" width="4.28515625" style="5" customWidth="1"/>
    <col min="6440" max="6442" width="2.28515625" style="5" customWidth="1"/>
    <col min="6443" max="6443" width="5.140625" style="5" customWidth="1"/>
    <col min="6444" max="6448" width="2.28515625" style="5" customWidth="1"/>
    <col min="6449" max="6449" width="24.7109375" style="5" customWidth="1"/>
    <col min="6450" max="6494" width="2.28515625" style="5" customWidth="1"/>
    <col min="6495" max="6656" width="8.85546875" style="5"/>
    <col min="6657" max="6672" width="2.28515625" style="5" customWidth="1"/>
    <col min="6673" max="6673" width="4" style="5" customWidth="1"/>
    <col min="6674" max="6674" width="2.28515625" style="5" customWidth="1"/>
    <col min="6675" max="6675" width="4.7109375" style="5" customWidth="1"/>
    <col min="6676" max="6676" width="0.28515625" style="5" customWidth="1"/>
    <col min="6677" max="6682" width="2.28515625" style="5" customWidth="1"/>
    <col min="6683" max="6683" width="3.28515625" style="5" customWidth="1"/>
    <col min="6684" max="6684" width="0" style="5" hidden="1" customWidth="1"/>
    <col min="6685" max="6687" width="2.28515625" style="5" customWidth="1"/>
    <col min="6688" max="6688" width="3" style="5" customWidth="1"/>
    <col min="6689" max="6694" width="2.28515625" style="5" customWidth="1"/>
    <col min="6695" max="6695" width="4.28515625" style="5" customWidth="1"/>
    <col min="6696" max="6698" width="2.28515625" style="5" customWidth="1"/>
    <col min="6699" max="6699" width="5.140625" style="5" customWidth="1"/>
    <col min="6700" max="6704" width="2.28515625" style="5" customWidth="1"/>
    <col min="6705" max="6705" width="24.7109375" style="5" customWidth="1"/>
    <col min="6706" max="6750" width="2.28515625" style="5" customWidth="1"/>
    <col min="6751" max="6912" width="8.85546875" style="5"/>
    <col min="6913" max="6928" width="2.28515625" style="5" customWidth="1"/>
    <col min="6929" max="6929" width="4" style="5" customWidth="1"/>
    <col min="6930" max="6930" width="2.28515625" style="5" customWidth="1"/>
    <col min="6931" max="6931" width="4.7109375" style="5" customWidth="1"/>
    <col min="6932" max="6932" width="0.28515625" style="5" customWidth="1"/>
    <col min="6933" max="6938" width="2.28515625" style="5" customWidth="1"/>
    <col min="6939" max="6939" width="3.28515625" style="5" customWidth="1"/>
    <col min="6940" max="6940" width="0" style="5" hidden="1" customWidth="1"/>
    <col min="6941" max="6943" width="2.28515625" style="5" customWidth="1"/>
    <col min="6944" max="6944" width="3" style="5" customWidth="1"/>
    <col min="6945" max="6950" width="2.28515625" style="5" customWidth="1"/>
    <col min="6951" max="6951" width="4.28515625" style="5" customWidth="1"/>
    <col min="6952" max="6954" width="2.28515625" style="5" customWidth="1"/>
    <col min="6955" max="6955" width="5.140625" style="5" customWidth="1"/>
    <col min="6956" max="6960" width="2.28515625" style="5" customWidth="1"/>
    <col min="6961" max="6961" width="24.7109375" style="5" customWidth="1"/>
    <col min="6962" max="7006" width="2.28515625" style="5" customWidth="1"/>
    <col min="7007" max="7168" width="8.85546875" style="5"/>
    <col min="7169" max="7184" width="2.28515625" style="5" customWidth="1"/>
    <col min="7185" max="7185" width="4" style="5" customWidth="1"/>
    <col min="7186" max="7186" width="2.28515625" style="5" customWidth="1"/>
    <col min="7187" max="7187" width="4.7109375" style="5" customWidth="1"/>
    <col min="7188" max="7188" width="0.28515625" style="5" customWidth="1"/>
    <col min="7189" max="7194" width="2.28515625" style="5" customWidth="1"/>
    <col min="7195" max="7195" width="3.28515625" style="5" customWidth="1"/>
    <col min="7196" max="7196" width="0" style="5" hidden="1" customWidth="1"/>
    <col min="7197" max="7199" width="2.28515625" style="5" customWidth="1"/>
    <col min="7200" max="7200" width="3" style="5" customWidth="1"/>
    <col min="7201" max="7206" width="2.28515625" style="5" customWidth="1"/>
    <col min="7207" max="7207" width="4.28515625" style="5" customWidth="1"/>
    <col min="7208" max="7210" width="2.28515625" style="5" customWidth="1"/>
    <col min="7211" max="7211" width="5.140625" style="5" customWidth="1"/>
    <col min="7212" max="7216" width="2.28515625" style="5" customWidth="1"/>
    <col min="7217" max="7217" width="24.7109375" style="5" customWidth="1"/>
    <col min="7218" max="7262" width="2.28515625" style="5" customWidth="1"/>
    <col min="7263" max="7424" width="8.85546875" style="5"/>
    <col min="7425" max="7440" width="2.28515625" style="5" customWidth="1"/>
    <col min="7441" max="7441" width="4" style="5" customWidth="1"/>
    <col min="7442" max="7442" width="2.28515625" style="5" customWidth="1"/>
    <col min="7443" max="7443" width="4.7109375" style="5" customWidth="1"/>
    <col min="7444" max="7444" width="0.28515625" style="5" customWidth="1"/>
    <col min="7445" max="7450" width="2.28515625" style="5" customWidth="1"/>
    <col min="7451" max="7451" width="3.28515625" style="5" customWidth="1"/>
    <col min="7452" max="7452" width="0" style="5" hidden="1" customWidth="1"/>
    <col min="7453" max="7455" width="2.28515625" style="5" customWidth="1"/>
    <col min="7456" max="7456" width="3" style="5" customWidth="1"/>
    <col min="7457" max="7462" width="2.28515625" style="5" customWidth="1"/>
    <col min="7463" max="7463" width="4.28515625" style="5" customWidth="1"/>
    <col min="7464" max="7466" width="2.28515625" style="5" customWidth="1"/>
    <col min="7467" max="7467" width="5.140625" style="5" customWidth="1"/>
    <col min="7468" max="7472" width="2.28515625" style="5" customWidth="1"/>
    <col min="7473" max="7473" width="24.7109375" style="5" customWidth="1"/>
    <col min="7474" max="7518" width="2.28515625" style="5" customWidth="1"/>
    <col min="7519" max="7680" width="8.85546875" style="5"/>
    <col min="7681" max="7696" width="2.28515625" style="5" customWidth="1"/>
    <col min="7697" max="7697" width="4" style="5" customWidth="1"/>
    <col min="7698" max="7698" width="2.28515625" style="5" customWidth="1"/>
    <col min="7699" max="7699" width="4.7109375" style="5" customWidth="1"/>
    <col min="7700" max="7700" width="0.28515625" style="5" customWidth="1"/>
    <col min="7701" max="7706" width="2.28515625" style="5" customWidth="1"/>
    <col min="7707" max="7707" width="3.28515625" style="5" customWidth="1"/>
    <col min="7708" max="7708" width="0" style="5" hidden="1" customWidth="1"/>
    <col min="7709" max="7711" width="2.28515625" style="5" customWidth="1"/>
    <col min="7712" max="7712" width="3" style="5" customWidth="1"/>
    <col min="7713" max="7718" width="2.28515625" style="5" customWidth="1"/>
    <col min="7719" max="7719" width="4.28515625" style="5" customWidth="1"/>
    <col min="7720" max="7722" width="2.28515625" style="5" customWidth="1"/>
    <col min="7723" max="7723" width="5.140625" style="5" customWidth="1"/>
    <col min="7724" max="7728" width="2.28515625" style="5" customWidth="1"/>
    <col min="7729" max="7729" width="24.7109375" style="5" customWidth="1"/>
    <col min="7730" max="7774" width="2.28515625" style="5" customWidth="1"/>
    <col min="7775" max="7936" width="8.85546875" style="5"/>
    <col min="7937" max="7952" width="2.28515625" style="5" customWidth="1"/>
    <col min="7953" max="7953" width="4" style="5" customWidth="1"/>
    <col min="7954" max="7954" width="2.28515625" style="5" customWidth="1"/>
    <col min="7955" max="7955" width="4.7109375" style="5" customWidth="1"/>
    <col min="7956" max="7956" width="0.28515625" style="5" customWidth="1"/>
    <col min="7957" max="7962" width="2.28515625" style="5" customWidth="1"/>
    <col min="7963" max="7963" width="3.28515625" style="5" customWidth="1"/>
    <col min="7964" max="7964" width="0" style="5" hidden="1" customWidth="1"/>
    <col min="7965" max="7967" width="2.28515625" style="5" customWidth="1"/>
    <col min="7968" max="7968" width="3" style="5" customWidth="1"/>
    <col min="7969" max="7974" width="2.28515625" style="5" customWidth="1"/>
    <col min="7975" max="7975" width="4.28515625" style="5" customWidth="1"/>
    <col min="7976" max="7978" width="2.28515625" style="5" customWidth="1"/>
    <col min="7979" max="7979" width="5.140625" style="5" customWidth="1"/>
    <col min="7980" max="7984" width="2.28515625" style="5" customWidth="1"/>
    <col min="7985" max="7985" width="24.7109375" style="5" customWidth="1"/>
    <col min="7986" max="8030" width="2.28515625" style="5" customWidth="1"/>
    <col min="8031" max="8192" width="8.85546875" style="5"/>
    <col min="8193" max="8208" width="2.28515625" style="5" customWidth="1"/>
    <col min="8209" max="8209" width="4" style="5" customWidth="1"/>
    <col min="8210" max="8210" width="2.28515625" style="5" customWidth="1"/>
    <col min="8211" max="8211" width="4.7109375" style="5" customWidth="1"/>
    <col min="8212" max="8212" width="0.28515625" style="5" customWidth="1"/>
    <col min="8213" max="8218" width="2.28515625" style="5" customWidth="1"/>
    <col min="8219" max="8219" width="3.28515625" style="5" customWidth="1"/>
    <col min="8220" max="8220" width="0" style="5" hidden="1" customWidth="1"/>
    <col min="8221" max="8223" width="2.28515625" style="5" customWidth="1"/>
    <col min="8224" max="8224" width="3" style="5" customWidth="1"/>
    <col min="8225" max="8230" width="2.28515625" style="5" customWidth="1"/>
    <col min="8231" max="8231" width="4.28515625" style="5" customWidth="1"/>
    <col min="8232" max="8234" width="2.28515625" style="5" customWidth="1"/>
    <col min="8235" max="8235" width="5.140625" style="5" customWidth="1"/>
    <col min="8236" max="8240" width="2.28515625" style="5" customWidth="1"/>
    <col min="8241" max="8241" width="24.7109375" style="5" customWidth="1"/>
    <col min="8242" max="8286" width="2.28515625" style="5" customWidth="1"/>
    <col min="8287" max="8448" width="8.85546875" style="5"/>
    <col min="8449" max="8464" width="2.28515625" style="5" customWidth="1"/>
    <col min="8465" max="8465" width="4" style="5" customWidth="1"/>
    <col min="8466" max="8466" width="2.28515625" style="5" customWidth="1"/>
    <col min="8467" max="8467" width="4.7109375" style="5" customWidth="1"/>
    <col min="8468" max="8468" width="0.28515625" style="5" customWidth="1"/>
    <col min="8469" max="8474" width="2.28515625" style="5" customWidth="1"/>
    <col min="8475" max="8475" width="3.28515625" style="5" customWidth="1"/>
    <col min="8476" max="8476" width="0" style="5" hidden="1" customWidth="1"/>
    <col min="8477" max="8479" width="2.28515625" style="5" customWidth="1"/>
    <col min="8480" max="8480" width="3" style="5" customWidth="1"/>
    <col min="8481" max="8486" width="2.28515625" style="5" customWidth="1"/>
    <col min="8487" max="8487" width="4.28515625" style="5" customWidth="1"/>
    <col min="8488" max="8490" width="2.28515625" style="5" customWidth="1"/>
    <col min="8491" max="8491" width="5.140625" style="5" customWidth="1"/>
    <col min="8492" max="8496" width="2.28515625" style="5" customWidth="1"/>
    <col min="8497" max="8497" width="24.7109375" style="5" customWidth="1"/>
    <col min="8498" max="8542" width="2.28515625" style="5" customWidth="1"/>
    <col min="8543" max="8704" width="8.85546875" style="5"/>
    <col min="8705" max="8720" width="2.28515625" style="5" customWidth="1"/>
    <col min="8721" max="8721" width="4" style="5" customWidth="1"/>
    <col min="8722" max="8722" width="2.28515625" style="5" customWidth="1"/>
    <col min="8723" max="8723" width="4.7109375" style="5" customWidth="1"/>
    <col min="8724" max="8724" width="0.28515625" style="5" customWidth="1"/>
    <col min="8725" max="8730" width="2.28515625" style="5" customWidth="1"/>
    <col min="8731" max="8731" width="3.28515625" style="5" customWidth="1"/>
    <col min="8732" max="8732" width="0" style="5" hidden="1" customWidth="1"/>
    <col min="8733" max="8735" width="2.28515625" style="5" customWidth="1"/>
    <col min="8736" max="8736" width="3" style="5" customWidth="1"/>
    <col min="8737" max="8742" width="2.28515625" style="5" customWidth="1"/>
    <col min="8743" max="8743" width="4.28515625" style="5" customWidth="1"/>
    <col min="8744" max="8746" width="2.28515625" style="5" customWidth="1"/>
    <col min="8747" max="8747" width="5.140625" style="5" customWidth="1"/>
    <col min="8748" max="8752" width="2.28515625" style="5" customWidth="1"/>
    <col min="8753" max="8753" width="24.7109375" style="5" customWidth="1"/>
    <col min="8754" max="8798" width="2.28515625" style="5" customWidth="1"/>
    <col min="8799" max="8960" width="8.85546875" style="5"/>
    <col min="8961" max="8976" width="2.28515625" style="5" customWidth="1"/>
    <col min="8977" max="8977" width="4" style="5" customWidth="1"/>
    <col min="8978" max="8978" width="2.28515625" style="5" customWidth="1"/>
    <col min="8979" max="8979" width="4.7109375" style="5" customWidth="1"/>
    <col min="8980" max="8980" width="0.28515625" style="5" customWidth="1"/>
    <col min="8981" max="8986" width="2.28515625" style="5" customWidth="1"/>
    <col min="8987" max="8987" width="3.28515625" style="5" customWidth="1"/>
    <col min="8988" max="8988" width="0" style="5" hidden="1" customWidth="1"/>
    <col min="8989" max="8991" width="2.28515625" style="5" customWidth="1"/>
    <col min="8992" max="8992" width="3" style="5" customWidth="1"/>
    <col min="8993" max="8998" width="2.28515625" style="5" customWidth="1"/>
    <col min="8999" max="8999" width="4.28515625" style="5" customWidth="1"/>
    <col min="9000" max="9002" width="2.28515625" style="5" customWidth="1"/>
    <col min="9003" max="9003" width="5.140625" style="5" customWidth="1"/>
    <col min="9004" max="9008" width="2.28515625" style="5" customWidth="1"/>
    <col min="9009" max="9009" width="24.7109375" style="5" customWidth="1"/>
    <col min="9010" max="9054" width="2.28515625" style="5" customWidth="1"/>
    <col min="9055" max="9216" width="8.85546875" style="5"/>
    <col min="9217" max="9232" width="2.28515625" style="5" customWidth="1"/>
    <col min="9233" max="9233" width="4" style="5" customWidth="1"/>
    <col min="9234" max="9234" width="2.28515625" style="5" customWidth="1"/>
    <col min="9235" max="9235" width="4.7109375" style="5" customWidth="1"/>
    <col min="9236" max="9236" width="0.28515625" style="5" customWidth="1"/>
    <col min="9237" max="9242" width="2.28515625" style="5" customWidth="1"/>
    <col min="9243" max="9243" width="3.28515625" style="5" customWidth="1"/>
    <col min="9244" max="9244" width="0" style="5" hidden="1" customWidth="1"/>
    <col min="9245" max="9247" width="2.28515625" style="5" customWidth="1"/>
    <col min="9248" max="9248" width="3" style="5" customWidth="1"/>
    <col min="9249" max="9254" width="2.28515625" style="5" customWidth="1"/>
    <col min="9255" max="9255" width="4.28515625" style="5" customWidth="1"/>
    <col min="9256" max="9258" width="2.28515625" style="5" customWidth="1"/>
    <col min="9259" max="9259" width="5.140625" style="5" customWidth="1"/>
    <col min="9260" max="9264" width="2.28515625" style="5" customWidth="1"/>
    <col min="9265" max="9265" width="24.7109375" style="5" customWidth="1"/>
    <col min="9266" max="9310" width="2.28515625" style="5" customWidth="1"/>
    <col min="9311" max="9472" width="8.85546875" style="5"/>
    <col min="9473" max="9488" width="2.28515625" style="5" customWidth="1"/>
    <col min="9489" max="9489" width="4" style="5" customWidth="1"/>
    <col min="9490" max="9490" width="2.28515625" style="5" customWidth="1"/>
    <col min="9491" max="9491" width="4.7109375" style="5" customWidth="1"/>
    <col min="9492" max="9492" width="0.28515625" style="5" customWidth="1"/>
    <col min="9493" max="9498" width="2.28515625" style="5" customWidth="1"/>
    <col min="9499" max="9499" width="3.28515625" style="5" customWidth="1"/>
    <col min="9500" max="9500" width="0" style="5" hidden="1" customWidth="1"/>
    <col min="9501" max="9503" width="2.28515625" style="5" customWidth="1"/>
    <col min="9504" max="9504" width="3" style="5" customWidth="1"/>
    <col min="9505" max="9510" width="2.28515625" style="5" customWidth="1"/>
    <col min="9511" max="9511" width="4.28515625" style="5" customWidth="1"/>
    <col min="9512" max="9514" width="2.28515625" style="5" customWidth="1"/>
    <col min="9515" max="9515" width="5.140625" style="5" customWidth="1"/>
    <col min="9516" max="9520" width="2.28515625" style="5" customWidth="1"/>
    <col min="9521" max="9521" width="24.7109375" style="5" customWidth="1"/>
    <col min="9522" max="9566" width="2.28515625" style="5" customWidth="1"/>
    <col min="9567" max="9728" width="8.85546875" style="5"/>
    <col min="9729" max="9744" width="2.28515625" style="5" customWidth="1"/>
    <col min="9745" max="9745" width="4" style="5" customWidth="1"/>
    <col min="9746" max="9746" width="2.28515625" style="5" customWidth="1"/>
    <col min="9747" max="9747" width="4.7109375" style="5" customWidth="1"/>
    <col min="9748" max="9748" width="0.28515625" style="5" customWidth="1"/>
    <col min="9749" max="9754" width="2.28515625" style="5" customWidth="1"/>
    <col min="9755" max="9755" width="3.28515625" style="5" customWidth="1"/>
    <col min="9756" max="9756" width="0" style="5" hidden="1" customWidth="1"/>
    <col min="9757" max="9759" width="2.28515625" style="5" customWidth="1"/>
    <col min="9760" max="9760" width="3" style="5" customWidth="1"/>
    <col min="9761" max="9766" width="2.28515625" style="5" customWidth="1"/>
    <col min="9767" max="9767" width="4.28515625" style="5" customWidth="1"/>
    <col min="9768" max="9770" width="2.28515625" style="5" customWidth="1"/>
    <col min="9771" max="9771" width="5.140625" style="5" customWidth="1"/>
    <col min="9772" max="9776" width="2.28515625" style="5" customWidth="1"/>
    <col min="9777" max="9777" width="24.7109375" style="5" customWidth="1"/>
    <col min="9778" max="9822" width="2.28515625" style="5" customWidth="1"/>
    <col min="9823" max="9984" width="8.85546875" style="5"/>
    <col min="9985" max="10000" width="2.28515625" style="5" customWidth="1"/>
    <col min="10001" max="10001" width="4" style="5" customWidth="1"/>
    <col min="10002" max="10002" width="2.28515625" style="5" customWidth="1"/>
    <col min="10003" max="10003" width="4.7109375" style="5" customWidth="1"/>
    <col min="10004" max="10004" width="0.28515625" style="5" customWidth="1"/>
    <col min="10005" max="10010" width="2.28515625" style="5" customWidth="1"/>
    <col min="10011" max="10011" width="3.28515625" style="5" customWidth="1"/>
    <col min="10012" max="10012" width="0" style="5" hidden="1" customWidth="1"/>
    <col min="10013" max="10015" width="2.28515625" style="5" customWidth="1"/>
    <col min="10016" max="10016" width="3" style="5" customWidth="1"/>
    <col min="10017" max="10022" width="2.28515625" style="5" customWidth="1"/>
    <col min="10023" max="10023" width="4.28515625" style="5" customWidth="1"/>
    <col min="10024" max="10026" width="2.28515625" style="5" customWidth="1"/>
    <col min="10027" max="10027" width="5.140625" style="5" customWidth="1"/>
    <col min="10028" max="10032" width="2.28515625" style="5" customWidth="1"/>
    <col min="10033" max="10033" width="24.7109375" style="5" customWidth="1"/>
    <col min="10034" max="10078" width="2.28515625" style="5" customWidth="1"/>
    <col min="10079" max="10240" width="8.85546875" style="5"/>
    <col min="10241" max="10256" width="2.28515625" style="5" customWidth="1"/>
    <col min="10257" max="10257" width="4" style="5" customWidth="1"/>
    <col min="10258" max="10258" width="2.28515625" style="5" customWidth="1"/>
    <col min="10259" max="10259" width="4.7109375" style="5" customWidth="1"/>
    <col min="10260" max="10260" width="0.28515625" style="5" customWidth="1"/>
    <col min="10261" max="10266" width="2.28515625" style="5" customWidth="1"/>
    <col min="10267" max="10267" width="3.28515625" style="5" customWidth="1"/>
    <col min="10268" max="10268" width="0" style="5" hidden="1" customWidth="1"/>
    <col min="10269" max="10271" width="2.28515625" style="5" customWidth="1"/>
    <col min="10272" max="10272" width="3" style="5" customWidth="1"/>
    <col min="10273" max="10278" width="2.28515625" style="5" customWidth="1"/>
    <col min="10279" max="10279" width="4.28515625" style="5" customWidth="1"/>
    <col min="10280" max="10282" width="2.28515625" style="5" customWidth="1"/>
    <col min="10283" max="10283" width="5.140625" style="5" customWidth="1"/>
    <col min="10284" max="10288" width="2.28515625" style="5" customWidth="1"/>
    <col min="10289" max="10289" width="24.7109375" style="5" customWidth="1"/>
    <col min="10290" max="10334" width="2.28515625" style="5" customWidth="1"/>
    <col min="10335" max="10496" width="8.85546875" style="5"/>
    <col min="10497" max="10512" width="2.28515625" style="5" customWidth="1"/>
    <col min="10513" max="10513" width="4" style="5" customWidth="1"/>
    <col min="10514" max="10514" width="2.28515625" style="5" customWidth="1"/>
    <col min="10515" max="10515" width="4.7109375" style="5" customWidth="1"/>
    <col min="10516" max="10516" width="0.28515625" style="5" customWidth="1"/>
    <col min="10517" max="10522" width="2.28515625" style="5" customWidth="1"/>
    <col min="10523" max="10523" width="3.28515625" style="5" customWidth="1"/>
    <col min="10524" max="10524" width="0" style="5" hidden="1" customWidth="1"/>
    <col min="10525" max="10527" width="2.28515625" style="5" customWidth="1"/>
    <col min="10528" max="10528" width="3" style="5" customWidth="1"/>
    <col min="10529" max="10534" width="2.28515625" style="5" customWidth="1"/>
    <col min="10535" max="10535" width="4.28515625" style="5" customWidth="1"/>
    <col min="10536" max="10538" width="2.28515625" style="5" customWidth="1"/>
    <col min="10539" max="10539" width="5.140625" style="5" customWidth="1"/>
    <col min="10540" max="10544" width="2.28515625" style="5" customWidth="1"/>
    <col min="10545" max="10545" width="24.7109375" style="5" customWidth="1"/>
    <col min="10546" max="10590" width="2.28515625" style="5" customWidth="1"/>
    <col min="10591" max="10752" width="8.85546875" style="5"/>
    <col min="10753" max="10768" width="2.28515625" style="5" customWidth="1"/>
    <col min="10769" max="10769" width="4" style="5" customWidth="1"/>
    <col min="10770" max="10770" width="2.28515625" style="5" customWidth="1"/>
    <col min="10771" max="10771" width="4.7109375" style="5" customWidth="1"/>
    <col min="10772" max="10772" width="0.28515625" style="5" customWidth="1"/>
    <col min="10773" max="10778" width="2.28515625" style="5" customWidth="1"/>
    <col min="10779" max="10779" width="3.28515625" style="5" customWidth="1"/>
    <col min="10780" max="10780" width="0" style="5" hidden="1" customWidth="1"/>
    <col min="10781" max="10783" width="2.28515625" style="5" customWidth="1"/>
    <col min="10784" max="10784" width="3" style="5" customWidth="1"/>
    <col min="10785" max="10790" width="2.28515625" style="5" customWidth="1"/>
    <col min="10791" max="10791" width="4.28515625" style="5" customWidth="1"/>
    <col min="10792" max="10794" width="2.28515625" style="5" customWidth="1"/>
    <col min="10795" max="10795" width="5.140625" style="5" customWidth="1"/>
    <col min="10796" max="10800" width="2.28515625" style="5" customWidth="1"/>
    <col min="10801" max="10801" width="24.7109375" style="5" customWidth="1"/>
    <col min="10802" max="10846" width="2.28515625" style="5" customWidth="1"/>
    <col min="10847" max="11008" width="8.85546875" style="5"/>
    <col min="11009" max="11024" width="2.28515625" style="5" customWidth="1"/>
    <col min="11025" max="11025" width="4" style="5" customWidth="1"/>
    <col min="11026" max="11026" width="2.28515625" style="5" customWidth="1"/>
    <col min="11027" max="11027" width="4.7109375" style="5" customWidth="1"/>
    <col min="11028" max="11028" width="0.28515625" style="5" customWidth="1"/>
    <col min="11029" max="11034" width="2.28515625" style="5" customWidth="1"/>
    <col min="11035" max="11035" width="3.28515625" style="5" customWidth="1"/>
    <col min="11036" max="11036" width="0" style="5" hidden="1" customWidth="1"/>
    <col min="11037" max="11039" width="2.28515625" style="5" customWidth="1"/>
    <col min="11040" max="11040" width="3" style="5" customWidth="1"/>
    <col min="11041" max="11046" width="2.28515625" style="5" customWidth="1"/>
    <col min="11047" max="11047" width="4.28515625" style="5" customWidth="1"/>
    <col min="11048" max="11050" width="2.28515625" style="5" customWidth="1"/>
    <col min="11051" max="11051" width="5.140625" style="5" customWidth="1"/>
    <col min="11052" max="11056" width="2.28515625" style="5" customWidth="1"/>
    <col min="11057" max="11057" width="24.7109375" style="5" customWidth="1"/>
    <col min="11058" max="11102" width="2.28515625" style="5" customWidth="1"/>
    <col min="11103" max="11264" width="8.85546875" style="5"/>
    <col min="11265" max="11280" width="2.28515625" style="5" customWidth="1"/>
    <col min="11281" max="11281" width="4" style="5" customWidth="1"/>
    <col min="11282" max="11282" width="2.28515625" style="5" customWidth="1"/>
    <col min="11283" max="11283" width="4.7109375" style="5" customWidth="1"/>
    <col min="11284" max="11284" width="0.28515625" style="5" customWidth="1"/>
    <col min="11285" max="11290" width="2.28515625" style="5" customWidth="1"/>
    <col min="11291" max="11291" width="3.28515625" style="5" customWidth="1"/>
    <col min="11292" max="11292" width="0" style="5" hidden="1" customWidth="1"/>
    <col min="11293" max="11295" width="2.28515625" style="5" customWidth="1"/>
    <col min="11296" max="11296" width="3" style="5" customWidth="1"/>
    <col min="11297" max="11302" width="2.28515625" style="5" customWidth="1"/>
    <col min="11303" max="11303" width="4.28515625" style="5" customWidth="1"/>
    <col min="11304" max="11306" width="2.28515625" style="5" customWidth="1"/>
    <col min="11307" max="11307" width="5.140625" style="5" customWidth="1"/>
    <col min="11308" max="11312" width="2.28515625" style="5" customWidth="1"/>
    <col min="11313" max="11313" width="24.7109375" style="5" customWidth="1"/>
    <col min="11314" max="11358" width="2.28515625" style="5" customWidth="1"/>
    <col min="11359" max="11520" width="8.85546875" style="5"/>
    <col min="11521" max="11536" width="2.28515625" style="5" customWidth="1"/>
    <col min="11537" max="11537" width="4" style="5" customWidth="1"/>
    <col min="11538" max="11538" width="2.28515625" style="5" customWidth="1"/>
    <col min="11539" max="11539" width="4.7109375" style="5" customWidth="1"/>
    <col min="11540" max="11540" width="0.28515625" style="5" customWidth="1"/>
    <col min="11541" max="11546" width="2.28515625" style="5" customWidth="1"/>
    <col min="11547" max="11547" width="3.28515625" style="5" customWidth="1"/>
    <col min="11548" max="11548" width="0" style="5" hidden="1" customWidth="1"/>
    <col min="11549" max="11551" width="2.28515625" style="5" customWidth="1"/>
    <col min="11552" max="11552" width="3" style="5" customWidth="1"/>
    <col min="11553" max="11558" width="2.28515625" style="5" customWidth="1"/>
    <col min="11559" max="11559" width="4.28515625" style="5" customWidth="1"/>
    <col min="11560" max="11562" width="2.28515625" style="5" customWidth="1"/>
    <col min="11563" max="11563" width="5.140625" style="5" customWidth="1"/>
    <col min="11564" max="11568" width="2.28515625" style="5" customWidth="1"/>
    <col min="11569" max="11569" width="24.7109375" style="5" customWidth="1"/>
    <col min="11570" max="11614" width="2.28515625" style="5" customWidth="1"/>
    <col min="11615" max="11776" width="8.85546875" style="5"/>
    <col min="11777" max="11792" width="2.28515625" style="5" customWidth="1"/>
    <col min="11793" max="11793" width="4" style="5" customWidth="1"/>
    <col min="11794" max="11794" width="2.28515625" style="5" customWidth="1"/>
    <col min="11795" max="11795" width="4.7109375" style="5" customWidth="1"/>
    <col min="11796" max="11796" width="0.28515625" style="5" customWidth="1"/>
    <col min="11797" max="11802" width="2.28515625" style="5" customWidth="1"/>
    <col min="11803" max="11803" width="3.28515625" style="5" customWidth="1"/>
    <col min="11804" max="11804" width="0" style="5" hidden="1" customWidth="1"/>
    <col min="11805" max="11807" width="2.28515625" style="5" customWidth="1"/>
    <col min="11808" max="11808" width="3" style="5" customWidth="1"/>
    <col min="11809" max="11814" width="2.28515625" style="5" customWidth="1"/>
    <col min="11815" max="11815" width="4.28515625" style="5" customWidth="1"/>
    <col min="11816" max="11818" width="2.28515625" style="5" customWidth="1"/>
    <col min="11819" max="11819" width="5.140625" style="5" customWidth="1"/>
    <col min="11820" max="11824" width="2.28515625" style="5" customWidth="1"/>
    <col min="11825" max="11825" width="24.7109375" style="5" customWidth="1"/>
    <col min="11826" max="11870" width="2.28515625" style="5" customWidth="1"/>
    <col min="11871" max="12032" width="8.85546875" style="5"/>
    <col min="12033" max="12048" width="2.28515625" style="5" customWidth="1"/>
    <col min="12049" max="12049" width="4" style="5" customWidth="1"/>
    <col min="12050" max="12050" width="2.28515625" style="5" customWidth="1"/>
    <col min="12051" max="12051" width="4.7109375" style="5" customWidth="1"/>
    <col min="12052" max="12052" width="0.28515625" style="5" customWidth="1"/>
    <col min="12053" max="12058" width="2.28515625" style="5" customWidth="1"/>
    <col min="12059" max="12059" width="3.28515625" style="5" customWidth="1"/>
    <col min="12060" max="12060" width="0" style="5" hidden="1" customWidth="1"/>
    <col min="12061" max="12063" width="2.28515625" style="5" customWidth="1"/>
    <col min="12064" max="12064" width="3" style="5" customWidth="1"/>
    <col min="12065" max="12070" width="2.28515625" style="5" customWidth="1"/>
    <col min="12071" max="12071" width="4.28515625" style="5" customWidth="1"/>
    <col min="12072" max="12074" width="2.28515625" style="5" customWidth="1"/>
    <col min="12075" max="12075" width="5.140625" style="5" customWidth="1"/>
    <col min="12076" max="12080" width="2.28515625" style="5" customWidth="1"/>
    <col min="12081" max="12081" width="24.7109375" style="5" customWidth="1"/>
    <col min="12082" max="12126" width="2.28515625" style="5" customWidth="1"/>
    <col min="12127" max="12288" width="8.85546875" style="5"/>
    <col min="12289" max="12304" width="2.28515625" style="5" customWidth="1"/>
    <col min="12305" max="12305" width="4" style="5" customWidth="1"/>
    <col min="12306" max="12306" width="2.28515625" style="5" customWidth="1"/>
    <col min="12307" max="12307" width="4.7109375" style="5" customWidth="1"/>
    <col min="12308" max="12308" width="0.28515625" style="5" customWidth="1"/>
    <col min="12309" max="12314" width="2.28515625" style="5" customWidth="1"/>
    <col min="12315" max="12315" width="3.28515625" style="5" customWidth="1"/>
    <col min="12316" max="12316" width="0" style="5" hidden="1" customWidth="1"/>
    <col min="12317" max="12319" width="2.28515625" style="5" customWidth="1"/>
    <col min="12320" max="12320" width="3" style="5" customWidth="1"/>
    <col min="12321" max="12326" width="2.28515625" style="5" customWidth="1"/>
    <col min="12327" max="12327" width="4.28515625" style="5" customWidth="1"/>
    <col min="12328" max="12330" width="2.28515625" style="5" customWidth="1"/>
    <col min="12331" max="12331" width="5.140625" style="5" customWidth="1"/>
    <col min="12332" max="12336" width="2.28515625" style="5" customWidth="1"/>
    <col min="12337" max="12337" width="24.7109375" style="5" customWidth="1"/>
    <col min="12338" max="12382" width="2.28515625" style="5" customWidth="1"/>
    <col min="12383" max="12544" width="8.85546875" style="5"/>
    <col min="12545" max="12560" width="2.28515625" style="5" customWidth="1"/>
    <col min="12561" max="12561" width="4" style="5" customWidth="1"/>
    <col min="12562" max="12562" width="2.28515625" style="5" customWidth="1"/>
    <col min="12563" max="12563" width="4.7109375" style="5" customWidth="1"/>
    <col min="12564" max="12564" width="0.28515625" style="5" customWidth="1"/>
    <col min="12565" max="12570" width="2.28515625" style="5" customWidth="1"/>
    <col min="12571" max="12571" width="3.28515625" style="5" customWidth="1"/>
    <col min="12572" max="12572" width="0" style="5" hidden="1" customWidth="1"/>
    <col min="12573" max="12575" width="2.28515625" style="5" customWidth="1"/>
    <col min="12576" max="12576" width="3" style="5" customWidth="1"/>
    <col min="12577" max="12582" width="2.28515625" style="5" customWidth="1"/>
    <col min="12583" max="12583" width="4.28515625" style="5" customWidth="1"/>
    <col min="12584" max="12586" width="2.28515625" style="5" customWidth="1"/>
    <col min="12587" max="12587" width="5.140625" style="5" customWidth="1"/>
    <col min="12588" max="12592" width="2.28515625" style="5" customWidth="1"/>
    <col min="12593" max="12593" width="24.7109375" style="5" customWidth="1"/>
    <col min="12594" max="12638" width="2.28515625" style="5" customWidth="1"/>
    <col min="12639" max="12800" width="8.85546875" style="5"/>
    <col min="12801" max="12816" width="2.28515625" style="5" customWidth="1"/>
    <col min="12817" max="12817" width="4" style="5" customWidth="1"/>
    <col min="12818" max="12818" width="2.28515625" style="5" customWidth="1"/>
    <col min="12819" max="12819" width="4.7109375" style="5" customWidth="1"/>
    <col min="12820" max="12820" width="0.28515625" style="5" customWidth="1"/>
    <col min="12821" max="12826" width="2.28515625" style="5" customWidth="1"/>
    <col min="12827" max="12827" width="3.28515625" style="5" customWidth="1"/>
    <col min="12828" max="12828" width="0" style="5" hidden="1" customWidth="1"/>
    <col min="12829" max="12831" width="2.28515625" style="5" customWidth="1"/>
    <col min="12832" max="12832" width="3" style="5" customWidth="1"/>
    <col min="12833" max="12838" width="2.28515625" style="5" customWidth="1"/>
    <col min="12839" max="12839" width="4.28515625" style="5" customWidth="1"/>
    <col min="12840" max="12842" width="2.28515625" style="5" customWidth="1"/>
    <col min="12843" max="12843" width="5.140625" style="5" customWidth="1"/>
    <col min="12844" max="12848" width="2.28515625" style="5" customWidth="1"/>
    <col min="12849" max="12849" width="24.7109375" style="5" customWidth="1"/>
    <col min="12850" max="12894" width="2.28515625" style="5" customWidth="1"/>
    <col min="12895" max="13056" width="8.85546875" style="5"/>
    <col min="13057" max="13072" width="2.28515625" style="5" customWidth="1"/>
    <col min="13073" max="13073" width="4" style="5" customWidth="1"/>
    <col min="13074" max="13074" width="2.28515625" style="5" customWidth="1"/>
    <col min="13075" max="13075" width="4.7109375" style="5" customWidth="1"/>
    <col min="13076" max="13076" width="0.28515625" style="5" customWidth="1"/>
    <col min="13077" max="13082" width="2.28515625" style="5" customWidth="1"/>
    <col min="13083" max="13083" width="3.28515625" style="5" customWidth="1"/>
    <col min="13084" max="13084" width="0" style="5" hidden="1" customWidth="1"/>
    <col min="13085" max="13087" width="2.28515625" style="5" customWidth="1"/>
    <col min="13088" max="13088" width="3" style="5" customWidth="1"/>
    <col min="13089" max="13094" width="2.28515625" style="5" customWidth="1"/>
    <col min="13095" max="13095" width="4.28515625" style="5" customWidth="1"/>
    <col min="13096" max="13098" width="2.28515625" style="5" customWidth="1"/>
    <col min="13099" max="13099" width="5.140625" style="5" customWidth="1"/>
    <col min="13100" max="13104" width="2.28515625" style="5" customWidth="1"/>
    <col min="13105" max="13105" width="24.7109375" style="5" customWidth="1"/>
    <col min="13106" max="13150" width="2.28515625" style="5" customWidth="1"/>
    <col min="13151" max="13312" width="8.85546875" style="5"/>
    <col min="13313" max="13328" width="2.28515625" style="5" customWidth="1"/>
    <col min="13329" max="13329" width="4" style="5" customWidth="1"/>
    <col min="13330" max="13330" width="2.28515625" style="5" customWidth="1"/>
    <col min="13331" max="13331" width="4.7109375" style="5" customWidth="1"/>
    <col min="13332" max="13332" width="0.28515625" style="5" customWidth="1"/>
    <col min="13333" max="13338" width="2.28515625" style="5" customWidth="1"/>
    <col min="13339" max="13339" width="3.28515625" style="5" customWidth="1"/>
    <col min="13340" max="13340" width="0" style="5" hidden="1" customWidth="1"/>
    <col min="13341" max="13343" width="2.28515625" style="5" customWidth="1"/>
    <col min="13344" max="13344" width="3" style="5" customWidth="1"/>
    <col min="13345" max="13350" width="2.28515625" style="5" customWidth="1"/>
    <col min="13351" max="13351" width="4.28515625" style="5" customWidth="1"/>
    <col min="13352" max="13354" width="2.28515625" style="5" customWidth="1"/>
    <col min="13355" max="13355" width="5.140625" style="5" customWidth="1"/>
    <col min="13356" max="13360" width="2.28515625" style="5" customWidth="1"/>
    <col min="13361" max="13361" width="24.7109375" style="5" customWidth="1"/>
    <col min="13362" max="13406" width="2.28515625" style="5" customWidth="1"/>
    <col min="13407" max="13568" width="8.85546875" style="5"/>
    <col min="13569" max="13584" width="2.28515625" style="5" customWidth="1"/>
    <col min="13585" max="13585" width="4" style="5" customWidth="1"/>
    <col min="13586" max="13586" width="2.28515625" style="5" customWidth="1"/>
    <col min="13587" max="13587" width="4.7109375" style="5" customWidth="1"/>
    <col min="13588" max="13588" width="0.28515625" style="5" customWidth="1"/>
    <col min="13589" max="13594" width="2.28515625" style="5" customWidth="1"/>
    <col min="13595" max="13595" width="3.28515625" style="5" customWidth="1"/>
    <col min="13596" max="13596" width="0" style="5" hidden="1" customWidth="1"/>
    <col min="13597" max="13599" width="2.28515625" style="5" customWidth="1"/>
    <col min="13600" max="13600" width="3" style="5" customWidth="1"/>
    <col min="13601" max="13606" width="2.28515625" style="5" customWidth="1"/>
    <col min="13607" max="13607" width="4.28515625" style="5" customWidth="1"/>
    <col min="13608" max="13610" width="2.28515625" style="5" customWidth="1"/>
    <col min="13611" max="13611" width="5.140625" style="5" customWidth="1"/>
    <col min="13612" max="13616" width="2.28515625" style="5" customWidth="1"/>
    <col min="13617" max="13617" width="24.7109375" style="5" customWidth="1"/>
    <col min="13618" max="13662" width="2.28515625" style="5" customWidth="1"/>
    <col min="13663" max="13824" width="8.85546875" style="5"/>
    <col min="13825" max="13840" width="2.28515625" style="5" customWidth="1"/>
    <col min="13841" max="13841" width="4" style="5" customWidth="1"/>
    <col min="13842" max="13842" width="2.28515625" style="5" customWidth="1"/>
    <col min="13843" max="13843" width="4.7109375" style="5" customWidth="1"/>
    <col min="13844" max="13844" width="0.28515625" style="5" customWidth="1"/>
    <col min="13845" max="13850" width="2.28515625" style="5" customWidth="1"/>
    <col min="13851" max="13851" width="3.28515625" style="5" customWidth="1"/>
    <col min="13852" max="13852" width="0" style="5" hidden="1" customWidth="1"/>
    <col min="13853" max="13855" width="2.28515625" style="5" customWidth="1"/>
    <col min="13856" max="13856" width="3" style="5" customWidth="1"/>
    <col min="13857" max="13862" width="2.28515625" style="5" customWidth="1"/>
    <col min="13863" max="13863" width="4.28515625" style="5" customWidth="1"/>
    <col min="13864" max="13866" width="2.28515625" style="5" customWidth="1"/>
    <col min="13867" max="13867" width="5.140625" style="5" customWidth="1"/>
    <col min="13868" max="13872" width="2.28515625" style="5" customWidth="1"/>
    <col min="13873" max="13873" width="24.7109375" style="5" customWidth="1"/>
    <col min="13874" max="13918" width="2.28515625" style="5" customWidth="1"/>
    <col min="13919" max="14080" width="8.85546875" style="5"/>
    <col min="14081" max="14096" width="2.28515625" style="5" customWidth="1"/>
    <col min="14097" max="14097" width="4" style="5" customWidth="1"/>
    <col min="14098" max="14098" width="2.28515625" style="5" customWidth="1"/>
    <col min="14099" max="14099" width="4.7109375" style="5" customWidth="1"/>
    <col min="14100" max="14100" width="0.28515625" style="5" customWidth="1"/>
    <col min="14101" max="14106" width="2.28515625" style="5" customWidth="1"/>
    <col min="14107" max="14107" width="3.28515625" style="5" customWidth="1"/>
    <col min="14108" max="14108" width="0" style="5" hidden="1" customWidth="1"/>
    <col min="14109" max="14111" width="2.28515625" style="5" customWidth="1"/>
    <col min="14112" max="14112" width="3" style="5" customWidth="1"/>
    <col min="14113" max="14118" width="2.28515625" style="5" customWidth="1"/>
    <col min="14119" max="14119" width="4.28515625" style="5" customWidth="1"/>
    <col min="14120" max="14122" width="2.28515625" style="5" customWidth="1"/>
    <col min="14123" max="14123" width="5.140625" style="5" customWidth="1"/>
    <col min="14124" max="14128" width="2.28515625" style="5" customWidth="1"/>
    <col min="14129" max="14129" width="24.7109375" style="5" customWidth="1"/>
    <col min="14130" max="14174" width="2.28515625" style="5" customWidth="1"/>
    <col min="14175" max="14336" width="8.85546875" style="5"/>
    <col min="14337" max="14352" width="2.28515625" style="5" customWidth="1"/>
    <col min="14353" max="14353" width="4" style="5" customWidth="1"/>
    <col min="14354" max="14354" width="2.28515625" style="5" customWidth="1"/>
    <col min="14355" max="14355" width="4.7109375" style="5" customWidth="1"/>
    <col min="14356" max="14356" width="0.28515625" style="5" customWidth="1"/>
    <col min="14357" max="14362" width="2.28515625" style="5" customWidth="1"/>
    <col min="14363" max="14363" width="3.28515625" style="5" customWidth="1"/>
    <col min="14364" max="14364" width="0" style="5" hidden="1" customWidth="1"/>
    <col min="14365" max="14367" width="2.28515625" style="5" customWidth="1"/>
    <col min="14368" max="14368" width="3" style="5" customWidth="1"/>
    <col min="14369" max="14374" width="2.28515625" style="5" customWidth="1"/>
    <col min="14375" max="14375" width="4.28515625" style="5" customWidth="1"/>
    <col min="14376" max="14378" width="2.28515625" style="5" customWidth="1"/>
    <col min="14379" max="14379" width="5.140625" style="5" customWidth="1"/>
    <col min="14380" max="14384" width="2.28515625" style="5" customWidth="1"/>
    <col min="14385" max="14385" width="24.7109375" style="5" customWidth="1"/>
    <col min="14386" max="14430" width="2.28515625" style="5" customWidth="1"/>
    <col min="14431" max="14592" width="8.85546875" style="5"/>
    <col min="14593" max="14608" width="2.28515625" style="5" customWidth="1"/>
    <col min="14609" max="14609" width="4" style="5" customWidth="1"/>
    <col min="14610" max="14610" width="2.28515625" style="5" customWidth="1"/>
    <col min="14611" max="14611" width="4.7109375" style="5" customWidth="1"/>
    <col min="14612" max="14612" width="0.28515625" style="5" customWidth="1"/>
    <col min="14613" max="14618" width="2.28515625" style="5" customWidth="1"/>
    <col min="14619" max="14619" width="3.28515625" style="5" customWidth="1"/>
    <col min="14620" max="14620" width="0" style="5" hidden="1" customWidth="1"/>
    <col min="14621" max="14623" width="2.28515625" style="5" customWidth="1"/>
    <col min="14624" max="14624" width="3" style="5" customWidth="1"/>
    <col min="14625" max="14630" width="2.28515625" style="5" customWidth="1"/>
    <col min="14631" max="14631" width="4.28515625" style="5" customWidth="1"/>
    <col min="14632" max="14634" width="2.28515625" style="5" customWidth="1"/>
    <col min="14635" max="14635" width="5.140625" style="5" customWidth="1"/>
    <col min="14636" max="14640" width="2.28515625" style="5" customWidth="1"/>
    <col min="14641" max="14641" width="24.7109375" style="5" customWidth="1"/>
    <col min="14642" max="14686" width="2.28515625" style="5" customWidth="1"/>
    <col min="14687" max="14848" width="8.85546875" style="5"/>
    <col min="14849" max="14864" width="2.28515625" style="5" customWidth="1"/>
    <col min="14865" max="14865" width="4" style="5" customWidth="1"/>
    <col min="14866" max="14866" width="2.28515625" style="5" customWidth="1"/>
    <col min="14867" max="14867" width="4.7109375" style="5" customWidth="1"/>
    <col min="14868" max="14868" width="0.28515625" style="5" customWidth="1"/>
    <col min="14869" max="14874" width="2.28515625" style="5" customWidth="1"/>
    <col min="14875" max="14875" width="3.28515625" style="5" customWidth="1"/>
    <col min="14876" max="14876" width="0" style="5" hidden="1" customWidth="1"/>
    <col min="14877" max="14879" width="2.28515625" style="5" customWidth="1"/>
    <col min="14880" max="14880" width="3" style="5" customWidth="1"/>
    <col min="14881" max="14886" width="2.28515625" style="5" customWidth="1"/>
    <col min="14887" max="14887" width="4.28515625" style="5" customWidth="1"/>
    <col min="14888" max="14890" width="2.28515625" style="5" customWidth="1"/>
    <col min="14891" max="14891" width="5.140625" style="5" customWidth="1"/>
    <col min="14892" max="14896" width="2.28515625" style="5" customWidth="1"/>
    <col min="14897" max="14897" width="24.7109375" style="5" customWidth="1"/>
    <col min="14898" max="14942" width="2.28515625" style="5" customWidth="1"/>
    <col min="14943" max="15104" width="8.85546875" style="5"/>
    <col min="15105" max="15120" width="2.28515625" style="5" customWidth="1"/>
    <col min="15121" max="15121" width="4" style="5" customWidth="1"/>
    <col min="15122" max="15122" width="2.28515625" style="5" customWidth="1"/>
    <col min="15123" max="15123" width="4.7109375" style="5" customWidth="1"/>
    <col min="15124" max="15124" width="0.28515625" style="5" customWidth="1"/>
    <col min="15125" max="15130" width="2.28515625" style="5" customWidth="1"/>
    <col min="15131" max="15131" width="3.28515625" style="5" customWidth="1"/>
    <col min="15132" max="15132" width="0" style="5" hidden="1" customWidth="1"/>
    <col min="15133" max="15135" width="2.28515625" style="5" customWidth="1"/>
    <col min="15136" max="15136" width="3" style="5" customWidth="1"/>
    <col min="15137" max="15142" width="2.28515625" style="5" customWidth="1"/>
    <col min="15143" max="15143" width="4.28515625" style="5" customWidth="1"/>
    <col min="15144" max="15146" width="2.28515625" style="5" customWidth="1"/>
    <col min="15147" max="15147" width="5.140625" style="5" customWidth="1"/>
    <col min="15148" max="15152" width="2.28515625" style="5" customWidth="1"/>
    <col min="15153" max="15153" width="24.7109375" style="5" customWidth="1"/>
    <col min="15154" max="15198" width="2.28515625" style="5" customWidth="1"/>
    <col min="15199" max="15360" width="8.85546875" style="5"/>
    <col min="15361" max="15376" width="2.28515625" style="5" customWidth="1"/>
    <col min="15377" max="15377" width="4" style="5" customWidth="1"/>
    <col min="15378" max="15378" width="2.28515625" style="5" customWidth="1"/>
    <col min="15379" max="15379" width="4.7109375" style="5" customWidth="1"/>
    <col min="15380" max="15380" width="0.28515625" style="5" customWidth="1"/>
    <col min="15381" max="15386" width="2.28515625" style="5" customWidth="1"/>
    <col min="15387" max="15387" width="3.28515625" style="5" customWidth="1"/>
    <col min="15388" max="15388" width="0" style="5" hidden="1" customWidth="1"/>
    <col min="15389" max="15391" width="2.28515625" style="5" customWidth="1"/>
    <col min="15392" max="15392" width="3" style="5" customWidth="1"/>
    <col min="15393" max="15398" width="2.28515625" style="5" customWidth="1"/>
    <col min="15399" max="15399" width="4.28515625" style="5" customWidth="1"/>
    <col min="15400" max="15402" width="2.28515625" style="5" customWidth="1"/>
    <col min="15403" max="15403" width="5.140625" style="5" customWidth="1"/>
    <col min="15404" max="15408" width="2.28515625" style="5" customWidth="1"/>
    <col min="15409" max="15409" width="24.7109375" style="5" customWidth="1"/>
    <col min="15410" max="15454" width="2.28515625" style="5" customWidth="1"/>
    <col min="15455" max="15616" width="8.85546875" style="5"/>
    <col min="15617" max="15632" width="2.28515625" style="5" customWidth="1"/>
    <col min="15633" max="15633" width="4" style="5" customWidth="1"/>
    <col min="15634" max="15634" width="2.28515625" style="5" customWidth="1"/>
    <col min="15635" max="15635" width="4.7109375" style="5" customWidth="1"/>
    <col min="15636" max="15636" width="0.28515625" style="5" customWidth="1"/>
    <col min="15637" max="15642" width="2.28515625" style="5" customWidth="1"/>
    <col min="15643" max="15643" width="3.28515625" style="5" customWidth="1"/>
    <col min="15644" max="15644" width="0" style="5" hidden="1" customWidth="1"/>
    <col min="15645" max="15647" width="2.28515625" style="5" customWidth="1"/>
    <col min="15648" max="15648" width="3" style="5" customWidth="1"/>
    <col min="15649" max="15654" width="2.28515625" style="5" customWidth="1"/>
    <col min="15655" max="15655" width="4.28515625" style="5" customWidth="1"/>
    <col min="15656" max="15658" width="2.28515625" style="5" customWidth="1"/>
    <col min="15659" max="15659" width="5.140625" style="5" customWidth="1"/>
    <col min="15660" max="15664" width="2.28515625" style="5" customWidth="1"/>
    <col min="15665" max="15665" width="24.7109375" style="5" customWidth="1"/>
    <col min="15666" max="15710" width="2.28515625" style="5" customWidth="1"/>
    <col min="15711" max="15872" width="8.85546875" style="5"/>
    <col min="15873" max="15888" width="2.28515625" style="5" customWidth="1"/>
    <col min="15889" max="15889" width="4" style="5" customWidth="1"/>
    <col min="15890" max="15890" width="2.28515625" style="5" customWidth="1"/>
    <col min="15891" max="15891" width="4.7109375" style="5" customWidth="1"/>
    <col min="15892" max="15892" width="0.28515625" style="5" customWidth="1"/>
    <col min="15893" max="15898" width="2.28515625" style="5" customWidth="1"/>
    <col min="15899" max="15899" width="3.28515625" style="5" customWidth="1"/>
    <col min="15900" max="15900" width="0" style="5" hidden="1" customWidth="1"/>
    <col min="15901" max="15903" width="2.28515625" style="5" customWidth="1"/>
    <col min="15904" max="15904" width="3" style="5" customWidth="1"/>
    <col min="15905" max="15910" width="2.28515625" style="5" customWidth="1"/>
    <col min="15911" max="15911" width="4.28515625" style="5" customWidth="1"/>
    <col min="15912" max="15914" width="2.28515625" style="5" customWidth="1"/>
    <col min="15915" max="15915" width="5.140625" style="5" customWidth="1"/>
    <col min="15916" max="15920" width="2.28515625" style="5" customWidth="1"/>
    <col min="15921" max="15921" width="24.7109375" style="5" customWidth="1"/>
    <col min="15922" max="15966" width="2.28515625" style="5" customWidth="1"/>
    <col min="15967" max="16128" width="8.85546875" style="5"/>
    <col min="16129" max="16144" width="2.28515625" style="5" customWidth="1"/>
    <col min="16145" max="16145" width="4" style="5" customWidth="1"/>
    <col min="16146" max="16146" width="2.28515625" style="5" customWidth="1"/>
    <col min="16147" max="16147" width="4.7109375" style="5" customWidth="1"/>
    <col min="16148" max="16148" width="0.28515625" style="5" customWidth="1"/>
    <col min="16149" max="16154" width="2.28515625" style="5" customWidth="1"/>
    <col min="16155" max="16155" width="3.28515625" style="5" customWidth="1"/>
    <col min="16156" max="16156" width="0" style="5" hidden="1" customWidth="1"/>
    <col min="16157" max="16159" width="2.28515625" style="5" customWidth="1"/>
    <col min="16160" max="16160" width="3" style="5" customWidth="1"/>
    <col min="16161" max="16166" width="2.28515625" style="5" customWidth="1"/>
    <col min="16167" max="16167" width="4.28515625" style="5" customWidth="1"/>
    <col min="16168" max="16170" width="2.28515625" style="5" customWidth="1"/>
    <col min="16171" max="16171" width="5.140625" style="5" customWidth="1"/>
    <col min="16172" max="16176" width="2.28515625" style="5" customWidth="1"/>
    <col min="16177" max="16177" width="24.7109375" style="5" customWidth="1"/>
    <col min="16178" max="16222" width="2.28515625" style="5" customWidth="1"/>
    <col min="16223" max="16384" width="8.85546875" style="5"/>
  </cols>
  <sheetData>
    <row r="1" spans="1:49" ht="21">
      <c r="A1" s="245" t="s">
        <v>24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</row>
    <row r="2" spans="1:49" ht="18.75">
      <c r="A2" s="4" t="s">
        <v>25</v>
      </c>
      <c r="F2" s="6"/>
      <c r="G2" s="6"/>
      <c r="H2" s="1"/>
      <c r="I2" s="1" t="s">
        <v>62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9" ht="18.75">
      <c r="A3" s="4" t="s">
        <v>26</v>
      </c>
      <c r="F3" s="7"/>
      <c r="G3" s="7"/>
      <c r="I3" s="7"/>
      <c r="J3" s="44" t="s">
        <v>80</v>
      </c>
      <c r="K3" s="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9" ht="18.75">
      <c r="A4" s="4" t="s">
        <v>11</v>
      </c>
      <c r="G4" s="7"/>
      <c r="H4" s="2" t="s">
        <v>81</v>
      </c>
      <c r="I4" s="7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9" ht="18.75">
      <c r="A5" s="4" t="s">
        <v>27</v>
      </c>
      <c r="E5" s="6"/>
      <c r="F5" s="6"/>
      <c r="G5" s="6"/>
      <c r="H5" s="246" t="s">
        <v>82</v>
      </c>
      <c r="I5" s="247"/>
      <c r="J5" s="247"/>
      <c r="K5" s="247"/>
      <c r="L5" s="247"/>
      <c r="M5" s="247"/>
      <c r="N5" s="247"/>
      <c r="O5" s="24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9" ht="18.75">
      <c r="A6" s="4" t="s">
        <v>28</v>
      </c>
      <c r="P6" s="2" t="s">
        <v>154</v>
      </c>
      <c r="Q6" s="2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9" ht="18.75">
      <c r="A7" s="4" t="s">
        <v>29</v>
      </c>
      <c r="M7" s="248">
        <v>7</v>
      </c>
      <c r="N7" s="248"/>
      <c r="O7" s="248"/>
      <c r="P7" s="248"/>
      <c r="Q7" s="248"/>
      <c r="R7" s="248"/>
      <c r="S7" s="248"/>
      <c r="T7" s="4" t="s">
        <v>30</v>
      </c>
    </row>
    <row r="8" spans="1:49" ht="18.75">
      <c r="A8" s="4" t="s">
        <v>31</v>
      </c>
      <c r="K8" s="248"/>
      <c r="L8" s="248"/>
      <c r="M8" s="248"/>
      <c r="N8" s="8"/>
      <c r="O8" s="9" t="s">
        <v>13</v>
      </c>
      <c r="P8" s="9"/>
      <c r="Q8" s="249"/>
      <c r="R8" s="249"/>
      <c r="S8" s="249"/>
      <c r="T8" s="249"/>
      <c r="U8" s="249"/>
      <c r="V8" s="249"/>
      <c r="W8" s="10"/>
      <c r="X8" s="9" t="s">
        <v>0</v>
      </c>
      <c r="Y8" s="9"/>
      <c r="Z8" s="250"/>
      <c r="AA8" s="250"/>
      <c r="AB8" s="250"/>
      <c r="AC8" s="250"/>
      <c r="AD8" s="250"/>
    </row>
    <row r="9" spans="1:49" ht="18.75">
      <c r="A9" s="4"/>
      <c r="K9" s="10"/>
      <c r="L9" s="10"/>
      <c r="M9" s="10"/>
      <c r="N9" s="11"/>
      <c r="O9" s="9"/>
      <c r="P9" s="9"/>
      <c r="Q9" s="10"/>
      <c r="R9" s="10"/>
      <c r="S9" s="10"/>
      <c r="T9" s="10"/>
      <c r="U9" s="10"/>
      <c r="V9" s="10"/>
      <c r="W9" s="10"/>
      <c r="X9" s="9"/>
      <c r="Y9" s="9"/>
      <c r="Z9" s="10"/>
      <c r="AA9" s="10"/>
      <c r="AB9" s="10"/>
      <c r="AC9" s="10"/>
      <c r="AD9" s="10"/>
      <c r="AL9" s="4" t="s">
        <v>59</v>
      </c>
    </row>
    <row r="10" spans="1:49" ht="18.75">
      <c r="A10" s="215" t="s">
        <v>1</v>
      </c>
      <c r="B10" s="216"/>
      <c r="C10" s="217"/>
      <c r="D10" s="215" t="s">
        <v>2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7"/>
      <c r="U10" s="212" t="s">
        <v>33</v>
      </c>
      <c r="V10" s="213"/>
      <c r="W10" s="213"/>
      <c r="X10" s="213"/>
      <c r="Y10" s="213"/>
      <c r="Z10" s="213"/>
      <c r="AA10" s="213"/>
      <c r="AB10" s="214"/>
      <c r="AC10" s="215" t="s">
        <v>34</v>
      </c>
      <c r="AD10" s="216"/>
      <c r="AE10" s="216"/>
      <c r="AF10" s="217"/>
      <c r="AG10" s="212" t="s">
        <v>35</v>
      </c>
      <c r="AH10" s="213"/>
      <c r="AI10" s="213"/>
      <c r="AJ10" s="213"/>
      <c r="AK10" s="213"/>
      <c r="AL10" s="213"/>
      <c r="AM10" s="214"/>
      <c r="AN10" s="215" t="s">
        <v>6</v>
      </c>
      <c r="AO10" s="216"/>
      <c r="AP10" s="216"/>
      <c r="AQ10" s="217"/>
    </row>
    <row r="11" spans="1:49" ht="18.75">
      <c r="A11" s="218"/>
      <c r="B11" s="219"/>
      <c r="C11" s="220"/>
      <c r="D11" s="218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20"/>
      <c r="U11" s="221" t="s">
        <v>36</v>
      </c>
      <c r="V11" s="222"/>
      <c r="W11" s="222"/>
      <c r="X11" s="222"/>
      <c r="Y11" s="222"/>
      <c r="Z11" s="222"/>
      <c r="AA11" s="222"/>
      <c r="AB11" s="223"/>
      <c r="AC11" s="218"/>
      <c r="AD11" s="219"/>
      <c r="AE11" s="219"/>
      <c r="AF11" s="220"/>
      <c r="AG11" s="221" t="s">
        <v>36</v>
      </c>
      <c r="AH11" s="222"/>
      <c r="AI11" s="222"/>
      <c r="AJ11" s="222"/>
      <c r="AK11" s="222"/>
      <c r="AL11" s="222"/>
      <c r="AM11" s="223"/>
      <c r="AN11" s="218"/>
      <c r="AO11" s="219"/>
      <c r="AP11" s="219"/>
      <c r="AQ11" s="220"/>
    </row>
    <row r="12" spans="1:49" ht="18.75">
      <c r="A12" s="212">
        <v>1</v>
      </c>
      <c r="B12" s="213"/>
      <c r="C12" s="214"/>
      <c r="D12" s="251" t="s">
        <v>10</v>
      </c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3"/>
      <c r="U12" s="254"/>
      <c r="V12" s="255"/>
      <c r="W12" s="255"/>
      <c r="X12" s="255"/>
      <c r="Y12" s="255"/>
      <c r="Z12" s="255"/>
      <c r="AA12" s="255"/>
      <c r="AB12" s="256"/>
      <c r="AC12" s="254"/>
      <c r="AD12" s="255"/>
      <c r="AE12" s="255"/>
      <c r="AF12" s="256"/>
      <c r="AG12" s="254"/>
      <c r="AH12" s="255"/>
      <c r="AI12" s="255"/>
      <c r="AJ12" s="255"/>
      <c r="AK12" s="255"/>
      <c r="AL12" s="255"/>
      <c r="AM12" s="256"/>
      <c r="AN12" s="254"/>
      <c r="AO12" s="255"/>
      <c r="AP12" s="255"/>
      <c r="AQ12" s="256"/>
      <c r="AW12" s="5" t="s">
        <v>37</v>
      </c>
    </row>
    <row r="13" spans="1:49" ht="18.75">
      <c r="A13" s="230"/>
      <c r="B13" s="231"/>
      <c r="C13" s="232"/>
      <c r="D13" s="12"/>
      <c r="E13" s="26"/>
      <c r="F13" s="26"/>
      <c r="G13" s="26"/>
      <c r="H13" s="26"/>
      <c r="I13" s="26"/>
      <c r="J13" s="26"/>
      <c r="K13" s="26"/>
      <c r="L13" s="26"/>
      <c r="M13" s="2"/>
      <c r="N13" s="2"/>
      <c r="O13" s="2"/>
      <c r="P13" s="2"/>
      <c r="Q13" s="2"/>
      <c r="R13" s="2"/>
      <c r="S13" s="2"/>
      <c r="T13" s="23"/>
      <c r="U13" s="2"/>
      <c r="V13" s="2"/>
      <c r="W13" s="2"/>
      <c r="X13" s="2"/>
      <c r="Y13" s="2"/>
      <c r="Z13" s="2"/>
      <c r="AA13" s="2"/>
      <c r="AB13" s="2"/>
      <c r="AC13" s="22"/>
      <c r="AD13" s="2"/>
      <c r="AE13" s="2"/>
      <c r="AF13" s="23"/>
      <c r="AG13" s="22"/>
      <c r="AH13" s="2"/>
      <c r="AI13" s="2"/>
      <c r="AJ13" s="2"/>
      <c r="AK13" s="2"/>
      <c r="AL13" s="2"/>
      <c r="AM13" s="23"/>
      <c r="AN13" s="257"/>
      <c r="AO13" s="225"/>
      <c r="AP13" s="225"/>
      <c r="AQ13" s="226"/>
    </row>
    <row r="14" spans="1:49" ht="18.75">
      <c r="A14" s="230"/>
      <c r="B14" s="231"/>
      <c r="C14" s="232"/>
      <c r="D14" s="258" t="s">
        <v>84</v>
      </c>
      <c r="E14" s="259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1"/>
      <c r="U14" s="236">
        <f>'ปร.4 '!I22</f>
        <v>0</v>
      </c>
      <c r="V14" s="237"/>
      <c r="W14" s="237"/>
      <c r="X14" s="237"/>
      <c r="Y14" s="237"/>
      <c r="Z14" s="237"/>
      <c r="AA14" s="238"/>
      <c r="AB14" s="42">
        <f>SUM(U14)</f>
        <v>0</v>
      </c>
      <c r="AC14" s="262">
        <v>1.2941</v>
      </c>
      <c r="AD14" s="263"/>
      <c r="AE14" s="263"/>
      <c r="AF14" s="264"/>
      <c r="AG14" s="237">
        <f>U14*AC14</f>
        <v>0</v>
      </c>
      <c r="AH14" s="237"/>
      <c r="AI14" s="237"/>
      <c r="AJ14" s="237"/>
      <c r="AK14" s="237"/>
      <c r="AL14" s="237"/>
      <c r="AM14" s="237"/>
      <c r="AN14" s="227"/>
      <c r="AO14" s="228"/>
      <c r="AP14" s="228"/>
      <c r="AQ14" s="229"/>
    </row>
    <row r="15" spans="1:49" ht="18.75">
      <c r="A15" s="230"/>
      <c r="B15" s="231"/>
      <c r="C15" s="232"/>
      <c r="D15" s="233" t="s">
        <v>83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5"/>
      <c r="U15" s="236"/>
      <c r="V15" s="237"/>
      <c r="W15" s="237"/>
      <c r="X15" s="237"/>
      <c r="Y15" s="237"/>
      <c r="Z15" s="237"/>
      <c r="AA15" s="237"/>
      <c r="AB15" s="238"/>
      <c r="AC15" s="239"/>
      <c r="AD15" s="240"/>
      <c r="AE15" s="240"/>
      <c r="AF15" s="241"/>
      <c r="AG15" s="242"/>
      <c r="AH15" s="243"/>
      <c r="AI15" s="243"/>
      <c r="AJ15" s="243"/>
      <c r="AK15" s="243"/>
      <c r="AL15" s="243"/>
      <c r="AM15" s="244"/>
      <c r="AN15" s="227"/>
      <c r="AO15" s="228"/>
      <c r="AP15" s="228"/>
      <c r="AQ15" s="229"/>
    </row>
    <row r="16" spans="1:49" ht="18.75">
      <c r="A16" s="230"/>
      <c r="B16" s="231"/>
      <c r="C16" s="232"/>
      <c r="D16" s="233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5"/>
      <c r="U16" s="236"/>
      <c r="V16" s="237"/>
      <c r="W16" s="237"/>
      <c r="X16" s="237"/>
      <c r="Y16" s="237"/>
      <c r="Z16" s="237"/>
      <c r="AA16" s="237"/>
      <c r="AB16" s="238"/>
      <c r="AC16" s="239" t="s">
        <v>37</v>
      </c>
      <c r="AD16" s="240"/>
      <c r="AE16" s="240"/>
      <c r="AF16" s="241"/>
      <c r="AG16" s="224"/>
      <c r="AH16" s="225"/>
      <c r="AI16" s="225"/>
      <c r="AJ16" s="225"/>
      <c r="AK16" s="225"/>
      <c r="AL16" s="225"/>
      <c r="AM16" s="226"/>
      <c r="AN16" s="227"/>
      <c r="AO16" s="228"/>
      <c r="AP16" s="228"/>
      <c r="AQ16" s="229"/>
    </row>
    <row r="17" spans="1:49" ht="18.75">
      <c r="A17" s="230"/>
      <c r="B17" s="231"/>
      <c r="C17" s="232"/>
      <c r="D17" s="233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5"/>
      <c r="U17" s="236"/>
      <c r="V17" s="237"/>
      <c r="W17" s="237"/>
      <c r="X17" s="237"/>
      <c r="Y17" s="237"/>
      <c r="Z17" s="237"/>
      <c r="AA17" s="237"/>
      <c r="AB17" s="238"/>
      <c r="AC17" s="239"/>
      <c r="AD17" s="240"/>
      <c r="AE17" s="240"/>
      <c r="AF17" s="241"/>
      <c r="AG17" s="224"/>
      <c r="AH17" s="225"/>
      <c r="AI17" s="225"/>
      <c r="AJ17" s="225"/>
      <c r="AK17" s="225"/>
      <c r="AL17" s="225"/>
      <c r="AM17" s="226"/>
      <c r="AN17" s="227"/>
      <c r="AO17" s="228"/>
      <c r="AP17" s="228"/>
      <c r="AQ17" s="229"/>
    </row>
    <row r="18" spans="1:49" ht="18.75">
      <c r="A18" s="265"/>
      <c r="B18" s="266"/>
      <c r="C18" s="267"/>
      <c r="D18" s="268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70"/>
      <c r="U18" s="271"/>
      <c r="V18" s="272"/>
      <c r="W18" s="272"/>
      <c r="X18" s="272"/>
      <c r="Y18" s="272"/>
      <c r="Z18" s="272"/>
      <c r="AA18" s="272"/>
      <c r="AB18" s="273"/>
      <c r="AC18" s="274"/>
      <c r="AD18" s="275"/>
      <c r="AE18" s="275"/>
      <c r="AF18" s="276"/>
      <c r="AG18" s="277"/>
      <c r="AH18" s="278"/>
      <c r="AI18" s="278"/>
      <c r="AJ18" s="278"/>
      <c r="AK18" s="278"/>
      <c r="AL18" s="278"/>
      <c r="AM18" s="279"/>
      <c r="AN18" s="280"/>
      <c r="AO18" s="281"/>
      <c r="AP18" s="281"/>
      <c r="AQ18" s="282"/>
      <c r="AW18" s="13"/>
    </row>
    <row r="19" spans="1:49" s="4" customFormat="1" ht="18.75">
      <c r="A19" s="286"/>
      <c r="B19" s="287"/>
      <c r="C19" s="288"/>
      <c r="D19" s="286" t="s">
        <v>38</v>
      </c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8"/>
      <c r="U19" s="289"/>
      <c r="V19" s="290"/>
      <c r="W19" s="290"/>
      <c r="X19" s="290"/>
      <c r="Y19" s="290"/>
      <c r="Z19" s="290"/>
      <c r="AA19" s="290"/>
      <c r="AB19" s="291"/>
      <c r="AC19" s="292"/>
      <c r="AD19" s="293"/>
      <c r="AE19" s="293"/>
      <c r="AF19" s="294"/>
      <c r="AG19" s="289">
        <f>SUM(AG14:AG18)</f>
        <v>0</v>
      </c>
      <c r="AH19" s="290"/>
      <c r="AI19" s="290"/>
      <c r="AJ19" s="290"/>
      <c r="AK19" s="290"/>
      <c r="AL19" s="290"/>
      <c r="AM19" s="291"/>
      <c r="AN19" s="286"/>
      <c r="AO19" s="287"/>
      <c r="AP19" s="287"/>
      <c r="AQ19" s="288"/>
      <c r="AW19" s="13"/>
    </row>
    <row r="20" spans="1:49" ht="18.75">
      <c r="A20" s="254"/>
      <c r="B20" s="255"/>
      <c r="C20" s="256"/>
      <c r="D20" s="283" t="s">
        <v>14</v>
      </c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5"/>
      <c r="U20" s="254"/>
      <c r="V20" s="255"/>
      <c r="W20" s="255"/>
      <c r="X20" s="255"/>
      <c r="Y20" s="255"/>
      <c r="Z20" s="255"/>
      <c r="AA20" s="255"/>
      <c r="AB20" s="256"/>
      <c r="AC20" s="254"/>
      <c r="AD20" s="255"/>
      <c r="AE20" s="255"/>
      <c r="AF20" s="256"/>
      <c r="AG20" s="254"/>
      <c r="AH20" s="255"/>
      <c r="AI20" s="255"/>
      <c r="AJ20" s="255"/>
      <c r="AK20" s="255"/>
      <c r="AL20" s="255"/>
      <c r="AM20" s="256"/>
      <c r="AN20" s="254"/>
      <c r="AO20" s="255"/>
      <c r="AP20" s="255"/>
      <c r="AQ20" s="256"/>
      <c r="AW20" s="14"/>
    </row>
    <row r="21" spans="1:49" ht="18.75">
      <c r="A21" s="227"/>
      <c r="B21" s="228"/>
      <c r="C21" s="229"/>
      <c r="D21" s="295" t="s">
        <v>39</v>
      </c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1"/>
      <c r="U21" s="227"/>
      <c r="V21" s="228"/>
      <c r="W21" s="228"/>
      <c r="X21" s="228"/>
      <c r="Y21" s="228"/>
      <c r="Z21" s="228"/>
      <c r="AA21" s="228"/>
      <c r="AB21" s="229"/>
      <c r="AC21" s="227"/>
      <c r="AD21" s="228"/>
      <c r="AE21" s="228"/>
      <c r="AF21" s="229"/>
      <c r="AG21" s="227"/>
      <c r="AH21" s="228"/>
      <c r="AI21" s="228"/>
      <c r="AJ21" s="228"/>
      <c r="AK21" s="228"/>
      <c r="AL21" s="228"/>
      <c r="AM21" s="229"/>
      <c r="AN21" s="227"/>
      <c r="AO21" s="228"/>
      <c r="AP21" s="228"/>
      <c r="AQ21" s="229"/>
      <c r="AW21" s="14"/>
    </row>
    <row r="22" spans="1:49" ht="18.75">
      <c r="A22" s="227"/>
      <c r="B22" s="228"/>
      <c r="C22" s="229"/>
      <c r="D22" s="295" t="s">
        <v>40</v>
      </c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1"/>
      <c r="U22" s="227"/>
      <c r="V22" s="228"/>
      <c r="W22" s="228"/>
      <c r="X22" s="228"/>
      <c r="Y22" s="228"/>
      <c r="Z22" s="228"/>
      <c r="AA22" s="228"/>
      <c r="AB22" s="229"/>
      <c r="AC22" s="227"/>
      <c r="AD22" s="228"/>
      <c r="AE22" s="228"/>
      <c r="AF22" s="229"/>
      <c r="AG22" s="227"/>
      <c r="AH22" s="228"/>
      <c r="AI22" s="228"/>
      <c r="AJ22" s="228"/>
      <c r="AK22" s="228"/>
      <c r="AL22" s="228"/>
      <c r="AM22" s="229"/>
      <c r="AN22" s="227"/>
      <c r="AO22" s="228"/>
      <c r="AP22" s="228"/>
      <c r="AQ22" s="229"/>
    </row>
    <row r="23" spans="1:49" ht="18.75">
      <c r="A23" s="227"/>
      <c r="B23" s="228"/>
      <c r="C23" s="229"/>
      <c r="D23" s="295" t="s">
        <v>41</v>
      </c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1"/>
      <c r="U23" s="227"/>
      <c r="V23" s="228"/>
      <c r="W23" s="228"/>
      <c r="X23" s="228"/>
      <c r="Y23" s="228"/>
      <c r="Z23" s="228"/>
      <c r="AA23" s="228"/>
      <c r="AB23" s="229"/>
      <c r="AC23" s="227"/>
      <c r="AD23" s="228"/>
      <c r="AE23" s="228"/>
      <c r="AF23" s="229"/>
      <c r="AG23" s="227"/>
      <c r="AH23" s="228"/>
      <c r="AI23" s="228"/>
      <c r="AJ23" s="228"/>
      <c r="AK23" s="228"/>
      <c r="AL23" s="228"/>
      <c r="AM23" s="229"/>
      <c r="AN23" s="227"/>
      <c r="AO23" s="228"/>
      <c r="AP23" s="228"/>
      <c r="AQ23" s="229"/>
    </row>
    <row r="24" spans="1:49" ht="18.75">
      <c r="A24" s="280"/>
      <c r="B24" s="281"/>
      <c r="C24" s="282"/>
      <c r="D24" s="296" t="s">
        <v>42</v>
      </c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8"/>
      <c r="U24" s="280"/>
      <c r="V24" s="281"/>
      <c r="W24" s="281"/>
      <c r="X24" s="281"/>
      <c r="Y24" s="281"/>
      <c r="Z24" s="281"/>
      <c r="AA24" s="281"/>
      <c r="AB24" s="282"/>
      <c r="AC24" s="280"/>
      <c r="AD24" s="281"/>
      <c r="AE24" s="281"/>
      <c r="AF24" s="282"/>
      <c r="AG24" s="280"/>
      <c r="AH24" s="281"/>
      <c r="AI24" s="281"/>
      <c r="AJ24" s="281"/>
      <c r="AK24" s="281"/>
      <c r="AL24" s="281"/>
      <c r="AM24" s="282"/>
      <c r="AN24" s="280"/>
      <c r="AO24" s="281"/>
      <c r="AP24" s="281"/>
      <c r="AQ24" s="282"/>
      <c r="AW24" s="13"/>
    </row>
    <row r="25" spans="1:49" ht="18.75">
      <c r="A25" s="309" t="s">
        <v>15</v>
      </c>
      <c r="B25" s="310"/>
      <c r="C25" s="311"/>
      <c r="D25" s="309" t="s">
        <v>16</v>
      </c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1"/>
      <c r="U25" s="309"/>
      <c r="V25" s="310"/>
      <c r="W25" s="310"/>
      <c r="X25" s="310"/>
      <c r="Y25" s="310"/>
      <c r="Z25" s="310"/>
      <c r="AA25" s="310"/>
      <c r="AB25" s="311"/>
      <c r="AC25" s="309"/>
      <c r="AD25" s="310"/>
      <c r="AE25" s="310"/>
      <c r="AF25" s="311"/>
      <c r="AG25" s="289">
        <f>AG19</f>
        <v>0</v>
      </c>
      <c r="AH25" s="290"/>
      <c r="AI25" s="290"/>
      <c r="AJ25" s="290"/>
      <c r="AK25" s="290"/>
      <c r="AL25" s="290"/>
      <c r="AM25" s="291"/>
      <c r="AN25" s="254"/>
      <c r="AO25" s="255"/>
      <c r="AP25" s="255"/>
      <c r="AQ25" s="256"/>
      <c r="AW25" s="13"/>
    </row>
    <row r="26" spans="1:49" ht="19.5" thickBot="1">
      <c r="A26" s="280"/>
      <c r="B26" s="281"/>
      <c r="C26" s="282"/>
      <c r="D26" s="302" t="s">
        <v>43</v>
      </c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4"/>
      <c r="U26" s="302"/>
      <c r="V26" s="303"/>
      <c r="W26" s="303"/>
      <c r="X26" s="303"/>
      <c r="Y26" s="303"/>
      <c r="Z26" s="303"/>
      <c r="AA26" s="303"/>
      <c r="AB26" s="304"/>
      <c r="AC26" s="302"/>
      <c r="AD26" s="303"/>
      <c r="AE26" s="303"/>
      <c r="AF26" s="304"/>
      <c r="AG26" s="305">
        <f>ROUNDDOWN(AG25,-3)</f>
        <v>0</v>
      </c>
      <c r="AH26" s="306"/>
      <c r="AI26" s="306"/>
      <c r="AJ26" s="306"/>
      <c r="AK26" s="306"/>
      <c r="AL26" s="306"/>
      <c r="AM26" s="307"/>
      <c r="AN26" s="308" t="s">
        <v>44</v>
      </c>
      <c r="AO26" s="278"/>
      <c r="AP26" s="278"/>
      <c r="AQ26" s="279"/>
      <c r="AW26" s="14"/>
    </row>
    <row r="27" spans="1:49" ht="19.5" thickTop="1">
      <c r="A27" s="221" t="str">
        <f>"ตัวอักษร                      ("&amp;BAHTTEXT(AG26)&amp;")"</f>
        <v>ตัวอักษร                      (ศูนย์บาทถ้วน)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3"/>
      <c r="AN27" s="299"/>
      <c r="AO27" s="300"/>
      <c r="AP27" s="300"/>
      <c r="AQ27" s="301"/>
      <c r="AW27" s="14"/>
    </row>
    <row r="28" spans="1:49" ht="18.75"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189"/>
      <c r="AW28" s="14"/>
    </row>
    <row r="29" spans="1:49" s="4" customFormat="1" ht="21">
      <c r="A29" s="15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W29" s="4" t="s">
        <v>37</v>
      </c>
    </row>
    <row r="30" spans="1:49" s="4" customFormat="1" ht="21">
      <c r="A30" s="15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</row>
    <row r="31" spans="1:49" s="4" customFormat="1" ht="21">
      <c r="A31" s="15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</row>
    <row r="32" spans="1:49" ht="18.7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3"/>
      <c r="AA32" s="3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3"/>
    </row>
    <row r="33" spans="2:43" s="190" customFormat="1" ht="21.75" customHeight="1"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3"/>
      <c r="U33" s="3"/>
      <c r="V33" s="3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</row>
    <row r="34" spans="2:43" s="190" customFormat="1" ht="21.75" customHeight="1">
      <c r="C34" s="3"/>
      <c r="D34" s="3"/>
      <c r="E34" s="211"/>
      <c r="F34" s="211"/>
      <c r="G34" s="211"/>
      <c r="H34" s="211"/>
      <c r="I34" s="211"/>
      <c r="J34" s="211"/>
      <c r="K34" s="21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</row>
    <row r="35" spans="2:43" s="190" customFormat="1" ht="21.75" customHeight="1"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3"/>
      <c r="P35" s="3"/>
      <c r="Q35" s="3"/>
      <c r="R35" s="3"/>
      <c r="S35" s="3"/>
      <c r="T35" s="3"/>
      <c r="U35" s="3"/>
      <c r="V35" s="3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</row>
    <row r="36" spans="2:43" s="190" customFormat="1" ht="18.7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43" s="190" customFormat="1" ht="18.7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43" s="190" customFormat="1" ht="18.7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</row>
    <row r="39" spans="2:43" s="190" customFormat="1" ht="26.25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</row>
    <row r="40" spans="2:43" s="190" customFormat="1" ht="22.5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</row>
  </sheetData>
  <mergeCells count="113">
    <mergeCell ref="A27:AM27"/>
    <mergeCell ref="AN27:AQ27"/>
    <mergeCell ref="A26:C26"/>
    <mergeCell ref="D26:T26"/>
    <mergeCell ref="U26:AB26"/>
    <mergeCell ref="AC26:AF26"/>
    <mergeCell ref="AG26:AM26"/>
    <mergeCell ref="AN26:AQ26"/>
    <mergeCell ref="A25:C25"/>
    <mergeCell ref="D25:T25"/>
    <mergeCell ref="U25:AB25"/>
    <mergeCell ref="AC25:AF25"/>
    <mergeCell ref="AG25:AM25"/>
    <mergeCell ref="AN25:AQ25"/>
    <mergeCell ref="A24:C24"/>
    <mergeCell ref="D24:T24"/>
    <mergeCell ref="U24:AB24"/>
    <mergeCell ref="AC24:AF24"/>
    <mergeCell ref="AG24:AM24"/>
    <mergeCell ref="AN24:AQ24"/>
    <mergeCell ref="A23:C23"/>
    <mergeCell ref="D23:T23"/>
    <mergeCell ref="U23:AB23"/>
    <mergeCell ref="AC23:AF23"/>
    <mergeCell ref="AG23:AM23"/>
    <mergeCell ref="AN23:AQ23"/>
    <mergeCell ref="A22:C22"/>
    <mergeCell ref="D22:T22"/>
    <mergeCell ref="U22:AB22"/>
    <mergeCell ref="AC22:AF22"/>
    <mergeCell ref="AG22:AM22"/>
    <mergeCell ref="AN22:AQ22"/>
    <mergeCell ref="A21:C21"/>
    <mergeCell ref="D21:T21"/>
    <mergeCell ref="U21:AB21"/>
    <mergeCell ref="AC21:AF21"/>
    <mergeCell ref="AG21:AM21"/>
    <mergeCell ref="AN21:AQ21"/>
    <mergeCell ref="A20:C20"/>
    <mergeCell ref="D20:T20"/>
    <mergeCell ref="U20:AB20"/>
    <mergeCell ref="AC20:AF20"/>
    <mergeCell ref="AG20:AM20"/>
    <mergeCell ref="AN20:AQ20"/>
    <mergeCell ref="A19:C19"/>
    <mergeCell ref="D19:T19"/>
    <mergeCell ref="U19:AB19"/>
    <mergeCell ref="AC19:AF19"/>
    <mergeCell ref="AG19:AM19"/>
    <mergeCell ref="AN19:AQ19"/>
    <mergeCell ref="AN13:AQ13"/>
    <mergeCell ref="A14:C14"/>
    <mergeCell ref="D14:T14"/>
    <mergeCell ref="U14:AA14"/>
    <mergeCell ref="AC14:AF14"/>
    <mergeCell ref="AG14:AM14"/>
    <mergeCell ref="AN14:AQ14"/>
    <mergeCell ref="A18:C18"/>
    <mergeCell ref="D18:T18"/>
    <mergeCell ref="U18:AB18"/>
    <mergeCell ref="AC18:AF18"/>
    <mergeCell ref="AG18:AM18"/>
    <mergeCell ref="AN18:AQ18"/>
    <mergeCell ref="A17:C17"/>
    <mergeCell ref="D17:T17"/>
    <mergeCell ref="U17:AB17"/>
    <mergeCell ref="AC17:AF17"/>
    <mergeCell ref="AG17:AM17"/>
    <mergeCell ref="AN17:AQ17"/>
    <mergeCell ref="A16:C16"/>
    <mergeCell ref="D16:T16"/>
    <mergeCell ref="U16:AB16"/>
    <mergeCell ref="AC16:AF16"/>
    <mergeCell ref="A1:AQ1"/>
    <mergeCell ref="H5:O5"/>
    <mergeCell ref="M7:S7"/>
    <mergeCell ref="K8:M8"/>
    <mergeCell ref="Q8:V8"/>
    <mergeCell ref="Z8:AD8"/>
    <mergeCell ref="A12:C12"/>
    <mergeCell ref="D12:T12"/>
    <mergeCell ref="U12:AB12"/>
    <mergeCell ref="AC12:AF12"/>
    <mergeCell ref="AG12:AM12"/>
    <mergeCell ref="AN12:AQ12"/>
    <mergeCell ref="A10:C11"/>
    <mergeCell ref="D10:T11"/>
    <mergeCell ref="U10:AB10"/>
    <mergeCell ref="AC10:AF11"/>
    <mergeCell ref="Z39:AK39"/>
    <mergeCell ref="W40:AL40"/>
    <mergeCell ref="B29:AP29"/>
    <mergeCell ref="B28:AP28"/>
    <mergeCell ref="E34:K34"/>
    <mergeCell ref="B35:N35"/>
    <mergeCell ref="AG10:AM10"/>
    <mergeCell ref="AN10:AQ11"/>
    <mergeCell ref="U11:AB11"/>
    <mergeCell ref="AG11:AM11"/>
    <mergeCell ref="B33:S33"/>
    <mergeCell ref="W38:AQ38"/>
    <mergeCell ref="W33:AQ33"/>
    <mergeCell ref="Z34:AK34"/>
    <mergeCell ref="W35:AL35"/>
    <mergeCell ref="AG16:AM16"/>
    <mergeCell ref="AN16:AQ16"/>
    <mergeCell ref="A15:C15"/>
    <mergeCell ref="D15:T15"/>
    <mergeCell ref="U15:AB15"/>
    <mergeCell ref="AC15:AF15"/>
    <mergeCell ref="AG15:AM15"/>
    <mergeCell ref="AN15:AQ15"/>
    <mergeCell ref="A13:C13"/>
  </mergeCells>
  <pageMargins left="0.70866141732283472" right="0.70866141732283472" top="0.35433070866141736" bottom="0.35433070866141736" header="0.27559055118110237" footer="0.19685039370078741"/>
  <pageSetup paperSize="9" scale="85" orientation="portrait" r:id="rId1"/>
  <headerFooter>
    <oddHeader>&amp;R&amp;"TH SarabunPSK,ธรรมดา"&amp;14ปร. 5 (ก)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AW34"/>
  <sheetViews>
    <sheetView zoomScaleNormal="100" zoomScaleSheetLayoutView="100" workbookViewId="0">
      <selection activeCell="V21" sqref="V21"/>
    </sheetView>
  </sheetViews>
  <sheetFormatPr defaultRowHeight="18.75"/>
  <cols>
    <col min="1" max="20" width="3.5703125" style="82" customWidth="1"/>
    <col min="21" max="21" width="7.28515625" style="82" customWidth="1"/>
    <col min="22" max="22" width="3.5703125" style="82" customWidth="1"/>
    <col min="23" max="23" width="4" style="82" customWidth="1"/>
    <col min="24" max="31" width="3.5703125" style="82" customWidth="1"/>
    <col min="32" max="37" width="3.7109375" style="82" customWidth="1"/>
    <col min="38" max="38" width="13.7109375" style="82" customWidth="1"/>
    <col min="39" max="57" width="3.7109375" style="82" customWidth="1"/>
    <col min="58" max="256" width="9.140625" style="82"/>
    <col min="257" max="278" width="3.5703125" style="82" customWidth="1"/>
    <col min="279" max="279" width="4" style="82" customWidth="1"/>
    <col min="280" max="287" width="3.5703125" style="82" customWidth="1"/>
    <col min="288" max="293" width="3.7109375" style="82" customWidth="1"/>
    <col min="294" max="294" width="13.7109375" style="82" customWidth="1"/>
    <col min="295" max="313" width="3.7109375" style="82" customWidth="1"/>
    <col min="314" max="512" width="9.140625" style="82"/>
    <col min="513" max="534" width="3.5703125" style="82" customWidth="1"/>
    <col min="535" max="535" width="4" style="82" customWidth="1"/>
    <col min="536" max="543" width="3.5703125" style="82" customWidth="1"/>
    <col min="544" max="549" width="3.7109375" style="82" customWidth="1"/>
    <col min="550" max="550" width="13.7109375" style="82" customWidth="1"/>
    <col min="551" max="569" width="3.7109375" style="82" customWidth="1"/>
    <col min="570" max="768" width="9.140625" style="82"/>
    <col min="769" max="790" width="3.5703125" style="82" customWidth="1"/>
    <col min="791" max="791" width="4" style="82" customWidth="1"/>
    <col min="792" max="799" width="3.5703125" style="82" customWidth="1"/>
    <col min="800" max="805" width="3.7109375" style="82" customWidth="1"/>
    <col min="806" max="806" width="13.7109375" style="82" customWidth="1"/>
    <col min="807" max="825" width="3.7109375" style="82" customWidth="1"/>
    <col min="826" max="1024" width="9.140625" style="82"/>
    <col min="1025" max="1046" width="3.5703125" style="82" customWidth="1"/>
    <col min="1047" max="1047" width="4" style="82" customWidth="1"/>
    <col min="1048" max="1055" width="3.5703125" style="82" customWidth="1"/>
    <col min="1056" max="1061" width="3.7109375" style="82" customWidth="1"/>
    <col min="1062" max="1062" width="13.7109375" style="82" customWidth="1"/>
    <col min="1063" max="1081" width="3.7109375" style="82" customWidth="1"/>
    <col min="1082" max="1280" width="9.140625" style="82"/>
    <col min="1281" max="1302" width="3.5703125" style="82" customWidth="1"/>
    <col min="1303" max="1303" width="4" style="82" customWidth="1"/>
    <col min="1304" max="1311" width="3.5703125" style="82" customWidth="1"/>
    <col min="1312" max="1317" width="3.7109375" style="82" customWidth="1"/>
    <col min="1318" max="1318" width="13.7109375" style="82" customWidth="1"/>
    <col min="1319" max="1337" width="3.7109375" style="82" customWidth="1"/>
    <col min="1338" max="1536" width="9.140625" style="82"/>
    <col min="1537" max="1558" width="3.5703125" style="82" customWidth="1"/>
    <col min="1559" max="1559" width="4" style="82" customWidth="1"/>
    <col min="1560" max="1567" width="3.5703125" style="82" customWidth="1"/>
    <col min="1568" max="1573" width="3.7109375" style="82" customWidth="1"/>
    <col min="1574" max="1574" width="13.7109375" style="82" customWidth="1"/>
    <col min="1575" max="1593" width="3.7109375" style="82" customWidth="1"/>
    <col min="1594" max="1792" width="9.140625" style="82"/>
    <col min="1793" max="1814" width="3.5703125" style="82" customWidth="1"/>
    <col min="1815" max="1815" width="4" style="82" customWidth="1"/>
    <col min="1816" max="1823" width="3.5703125" style="82" customWidth="1"/>
    <col min="1824" max="1829" width="3.7109375" style="82" customWidth="1"/>
    <col min="1830" max="1830" width="13.7109375" style="82" customWidth="1"/>
    <col min="1831" max="1849" width="3.7109375" style="82" customWidth="1"/>
    <col min="1850" max="2048" width="9.140625" style="82"/>
    <col min="2049" max="2070" width="3.5703125" style="82" customWidth="1"/>
    <col min="2071" max="2071" width="4" style="82" customWidth="1"/>
    <col min="2072" max="2079" width="3.5703125" style="82" customWidth="1"/>
    <col min="2080" max="2085" width="3.7109375" style="82" customWidth="1"/>
    <col min="2086" max="2086" width="13.7109375" style="82" customWidth="1"/>
    <col min="2087" max="2105" width="3.7109375" style="82" customWidth="1"/>
    <col min="2106" max="2304" width="9.140625" style="82"/>
    <col min="2305" max="2326" width="3.5703125" style="82" customWidth="1"/>
    <col min="2327" max="2327" width="4" style="82" customWidth="1"/>
    <col min="2328" max="2335" width="3.5703125" style="82" customWidth="1"/>
    <col min="2336" max="2341" width="3.7109375" style="82" customWidth="1"/>
    <col min="2342" max="2342" width="13.7109375" style="82" customWidth="1"/>
    <col min="2343" max="2361" width="3.7109375" style="82" customWidth="1"/>
    <col min="2362" max="2560" width="9.140625" style="82"/>
    <col min="2561" max="2582" width="3.5703125" style="82" customWidth="1"/>
    <col min="2583" max="2583" width="4" style="82" customWidth="1"/>
    <col min="2584" max="2591" width="3.5703125" style="82" customWidth="1"/>
    <col min="2592" max="2597" width="3.7109375" style="82" customWidth="1"/>
    <col min="2598" max="2598" width="13.7109375" style="82" customWidth="1"/>
    <col min="2599" max="2617" width="3.7109375" style="82" customWidth="1"/>
    <col min="2618" max="2816" width="9.140625" style="82"/>
    <col min="2817" max="2838" width="3.5703125" style="82" customWidth="1"/>
    <col min="2839" max="2839" width="4" style="82" customWidth="1"/>
    <col min="2840" max="2847" width="3.5703125" style="82" customWidth="1"/>
    <col min="2848" max="2853" width="3.7109375" style="82" customWidth="1"/>
    <col min="2854" max="2854" width="13.7109375" style="82" customWidth="1"/>
    <col min="2855" max="2873" width="3.7109375" style="82" customWidth="1"/>
    <col min="2874" max="3072" width="9.140625" style="82"/>
    <col min="3073" max="3094" width="3.5703125" style="82" customWidth="1"/>
    <col min="3095" max="3095" width="4" style="82" customWidth="1"/>
    <col min="3096" max="3103" width="3.5703125" style="82" customWidth="1"/>
    <col min="3104" max="3109" width="3.7109375" style="82" customWidth="1"/>
    <col min="3110" max="3110" width="13.7109375" style="82" customWidth="1"/>
    <col min="3111" max="3129" width="3.7109375" style="82" customWidth="1"/>
    <col min="3130" max="3328" width="9.140625" style="82"/>
    <col min="3329" max="3350" width="3.5703125" style="82" customWidth="1"/>
    <col min="3351" max="3351" width="4" style="82" customWidth="1"/>
    <col min="3352" max="3359" width="3.5703125" style="82" customWidth="1"/>
    <col min="3360" max="3365" width="3.7109375" style="82" customWidth="1"/>
    <col min="3366" max="3366" width="13.7109375" style="82" customWidth="1"/>
    <col min="3367" max="3385" width="3.7109375" style="82" customWidth="1"/>
    <col min="3386" max="3584" width="9.140625" style="82"/>
    <col min="3585" max="3606" width="3.5703125" style="82" customWidth="1"/>
    <col min="3607" max="3607" width="4" style="82" customWidth="1"/>
    <col min="3608" max="3615" width="3.5703125" style="82" customWidth="1"/>
    <col min="3616" max="3621" width="3.7109375" style="82" customWidth="1"/>
    <col min="3622" max="3622" width="13.7109375" style="82" customWidth="1"/>
    <col min="3623" max="3641" width="3.7109375" style="82" customWidth="1"/>
    <col min="3642" max="3840" width="9.140625" style="82"/>
    <col min="3841" max="3862" width="3.5703125" style="82" customWidth="1"/>
    <col min="3863" max="3863" width="4" style="82" customWidth="1"/>
    <col min="3864" max="3871" width="3.5703125" style="82" customWidth="1"/>
    <col min="3872" max="3877" width="3.7109375" style="82" customWidth="1"/>
    <col min="3878" max="3878" width="13.7109375" style="82" customWidth="1"/>
    <col min="3879" max="3897" width="3.7109375" style="82" customWidth="1"/>
    <col min="3898" max="4096" width="9.140625" style="82"/>
    <col min="4097" max="4118" width="3.5703125" style="82" customWidth="1"/>
    <col min="4119" max="4119" width="4" style="82" customWidth="1"/>
    <col min="4120" max="4127" width="3.5703125" style="82" customWidth="1"/>
    <col min="4128" max="4133" width="3.7109375" style="82" customWidth="1"/>
    <col min="4134" max="4134" width="13.7109375" style="82" customWidth="1"/>
    <col min="4135" max="4153" width="3.7109375" style="82" customWidth="1"/>
    <col min="4154" max="4352" width="9.140625" style="82"/>
    <col min="4353" max="4374" width="3.5703125" style="82" customWidth="1"/>
    <col min="4375" max="4375" width="4" style="82" customWidth="1"/>
    <col min="4376" max="4383" width="3.5703125" style="82" customWidth="1"/>
    <col min="4384" max="4389" width="3.7109375" style="82" customWidth="1"/>
    <col min="4390" max="4390" width="13.7109375" style="82" customWidth="1"/>
    <col min="4391" max="4409" width="3.7109375" style="82" customWidth="1"/>
    <col min="4410" max="4608" width="9.140625" style="82"/>
    <col min="4609" max="4630" width="3.5703125" style="82" customWidth="1"/>
    <col min="4631" max="4631" width="4" style="82" customWidth="1"/>
    <col min="4632" max="4639" width="3.5703125" style="82" customWidth="1"/>
    <col min="4640" max="4645" width="3.7109375" style="82" customWidth="1"/>
    <col min="4646" max="4646" width="13.7109375" style="82" customWidth="1"/>
    <col min="4647" max="4665" width="3.7109375" style="82" customWidth="1"/>
    <col min="4666" max="4864" width="9.140625" style="82"/>
    <col min="4865" max="4886" width="3.5703125" style="82" customWidth="1"/>
    <col min="4887" max="4887" width="4" style="82" customWidth="1"/>
    <col min="4888" max="4895" width="3.5703125" style="82" customWidth="1"/>
    <col min="4896" max="4901" width="3.7109375" style="82" customWidth="1"/>
    <col min="4902" max="4902" width="13.7109375" style="82" customWidth="1"/>
    <col min="4903" max="4921" width="3.7109375" style="82" customWidth="1"/>
    <col min="4922" max="5120" width="9.140625" style="82"/>
    <col min="5121" max="5142" width="3.5703125" style="82" customWidth="1"/>
    <col min="5143" max="5143" width="4" style="82" customWidth="1"/>
    <col min="5144" max="5151" width="3.5703125" style="82" customWidth="1"/>
    <col min="5152" max="5157" width="3.7109375" style="82" customWidth="1"/>
    <col min="5158" max="5158" width="13.7109375" style="82" customWidth="1"/>
    <col min="5159" max="5177" width="3.7109375" style="82" customWidth="1"/>
    <col min="5178" max="5376" width="9.140625" style="82"/>
    <col min="5377" max="5398" width="3.5703125" style="82" customWidth="1"/>
    <col min="5399" max="5399" width="4" style="82" customWidth="1"/>
    <col min="5400" max="5407" width="3.5703125" style="82" customWidth="1"/>
    <col min="5408" max="5413" width="3.7109375" style="82" customWidth="1"/>
    <col min="5414" max="5414" width="13.7109375" style="82" customWidth="1"/>
    <col min="5415" max="5433" width="3.7109375" style="82" customWidth="1"/>
    <col min="5434" max="5632" width="9.140625" style="82"/>
    <col min="5633" max="5654" width="3.5703125" style="82" customWidth="1"/>
    <col min="5655" max="5655" width="4" style="82" customWidth="1"/>
    <col min="5656" max="5663" width="3.5703125" style="82" customWidth="1"/>
    <col min="5664" max="5669" width="3.7109375" style="82" customWidth="1"/>
    <col min="5670" max="5670" width="13.7109375" style="82" customWidth="1"/>
    <col min="5671" max="5689" width="3.7109375" style="82" customWidth="1"/>
    <col min="5690" max="5888" width="9.140625" style="82"/>
    <col min="5889" max="5910" width="3.5703125" style="82" customWidth="1"/>
    <col min="5911" max="5911" width="4" style="82" customWidth="1"/>
    <col min="5912" max="5919" width="3.5703125" style="82" customWidth="1"/>
    <col min="5920" max="5925" width="3.7109375" style="82" customWidth="1"/>
    <col min="5926" max="5926" width="13.7109375" style="82" customWidth="1"/>
    <col min="5927" max="5945" width="3.7109375" style="82" customWidth="1"/>
    <col min="5946" max="6144" width="9.140625" style="82"/>
    <col min="6145" max="6166" width="3.5703125" style="82" customWidth="1"/>
    <col min="6167" max="6167" width="4" style="82" customWidth="1"/>
    <col min="6168" max="6175" width="3.5703125" style="82" customWidth="1"/>
    <col min="6176" max="6181" width="3.7109375" style="82" customWidth="1"/>
    <col min="6182" max="6182" width="13.7109375" style="82" customWidth="1"/>
    <col min="6183" max="6201" width="3.7109375" style="82" customWidth="1"/>
    <col min="6202" max="6400" width="9.140625" style="82"/>
    <col min="6401" max="6422" width="3.5703125" style="82" customWidth="1"/>
    <col min="6423" max="6423" width="4" style="82" customWidth="1"/>
    <col min="6424" max="6431" width="3.5703125" style="82" customWidth="1"/>
    <col min="6432" max="6437" width="3.7109375" style="82" customWidth="1"/>
    <col min="6438" max="6438" width="13.7109375" style="82" customWidth="1"/>
    <col min="6439" max="6457" width="3.7109375" style="82" customWidth="1"/>
    <col min="6458" max="6656" width="9.140625" style="82"/>
    <col min="6657" max="6678" width="3.5703125" style="82" customWidth="1"/>
    <col min="6679" max="6679" width="4" style="82" customWidth="1"/>
    <col min="6680" max="6687" width="3.5703125" style="82" customWidth="1"/>
    <col min="6688" max="6693" width="3.7109375" style="82" customWidth="1"/>
    <col min="6694" max="6694" width="13.7109375" style="82" customWidth="1"/>
    <col min="6695" max="6713" width="3.7109375" style="82" customWidth="1"/>
    <col min="6714" max="6912" width="9.140625" style="82"/>
    <col min="6913" max="6934" width="3.5703125" style="82" customWidth="1"/>
    <col min="6935" max="6935" width="4" style="82" customWidth="1"/>
    <col min="6936" max="6943" width="3.5703125" style="82" customWidth="1"/>
    <col min="6944" max="6949" width="3.7109375" style="82" customWidth="1"/>
    <col min="6950" max="6950" width="13.7109375" style="82" customWidth="1"/>
    <col min="6951" max="6969" width="3.7109375" style="82" customWidth="1"/>
    <col min="6970" max="7168" width="9.140625" style="82"/>
    <col min="7169" max="7190" width="3.5703125" style="82" customWidth="1"/>
    <col min="7191" max="7191" width="4" style="82" customWidth="1"/>
    <col min="7192" max="7199" width="3.5703125" style="82" customWidth="1"/>
    <col min="7200" max="7205" width="3.7109375" style="82" customWidth="1"/>
    <col min="7206" max="7206" width="13.7109375" style="82" customWidth="1"/>
    <col min="7207" max="7225" width="3.7109375" style="82" customWidth="1"/>
    <col min="7226" max="7424" width="9.140625" style="82"/>
    <col min="7425" max="7446" width="3.5703125" style="82" customWidth="1"/>
    <col min="7447" max="7447" width="4" style="82" customWidth="1"/>
    <col min="7448" max="7455" width="3.5703125" style="82" customWidth="1"/>
    <col min="7456" max="7461" width="3.7109375" style="82" customWidth="1"/>
    <col min="7462" max="7462" width="13.7109375" style="82" customWidth="1"/>
    <col min="7463" max="7481" width="3.7109375" style="82" customWidth="1"/>
    <col min="7482" max="7680" width="9.140625" style="82"/>
    <col min="7681" max="7702" width="3.5703125" style="82" customWidth="1"/>
    <col min="7703" max="7703" width="4" style="82" customWidth="1"/>
    <col min="7704" max="7711" width="3.5703125" style="82" customWidth="1"/>
    <col min="7712" max="7717" width="3.7109375" style="82" customWidth="1"/>
    <col min="7718" max="7718" width="13.7109375" style="82" customWidth="1"/>
    <col min="7719" max="7737" width="3.7109375" style="82" customWidth="1"/>
    <col min="7738" max="7936" width="9.140625" style="82"/>
    <col min="7937" max="7958" width="3.5703125" style="82" customWidth="1"/>
    <col min="7959" max="7959" width="4" style="82" customWidth="1"/>
    <col min="7960" max="7967" width="3.5703125" style="82" customWidth="1"/>
    <col min="7968" max="7973" width="3.7109375" style="82" customWidth="1"/>
    <col min="7974" max="7974" width="13.7109375" style="82" customWidth="1"/>
    <col min="7975" max="7993" width="3.7109375" style="82" customWidth="1"/>
    <col min="7994" max="8192" width="9.140625" style="82"/>
    <col min="8193" max="8214" width="3.5703125" style="82" customWidth="1"/>
    <col min="8215" max="8215" width="4" style="82" customWidth="1"/>
    <col min="8216" max="8223" width="3.5703125" style="82" customWidth="1"/>
    <col min="8224" max="8229" width="3.7109375" style="82" customWidth="1"/>
    <col min="8230" max="8230" width="13.7109375" style="82" customWidth="1"/>
    <col min="8231" max="8249" width="3.7109375" style="82" customWidth="1"/>
    <col min="8250" max="8448" width="9.140625" style="82"/>
    <col min="8449" max="8470" width="3.5703125" style="82" customWidth="1"/>
    <col min="8471" max="8471" width="4" style="82" customWidth="1"/>
    <col min="8472" max="8479" width="3.5703125" style="82" customWidth="1"/>
    <col min="8480" max="8485" width="3.7109375" style="82" customWidth="1"/>
    <col min="8486" max="8486" width="13.7109375" style="82" customWidth="1"/>
    <col min="8487" max="8505" width="3.7109375" style="82" customWidth="1"/>
    <col min="8506" max="8704" width="9.140625" style="82"/>
    <col min="8705" max="8726" width="3.5703125" style="82" customWidth="1"/>
    <col min="8727" max="8727" width="4" style="82" customWidth="1"/>
    <col min="8728" max="8735" width="3.5703125" style="82" customWidth="1"/>
    <col min="8736" max="8741" width="3.7109375" style="82" customWidth="1"/>
    <col min="8742" max="8742" width="13.7109375" style="82" customWidth="1"/>
    <col min="8743" max="8761" width="3.7109375" style="82" customWidth="1"/>
    <col min="8762" max="8960" width="9.140625" style="82"/>
    <col min="8961" max="8982" width="3.5703125" style="82" customWidth="1"/>
    <col min="8983" max="8983" width="4" style="82" customWidth="1"/>
    <col min="8984" max="8991" width="3.5703125" style="82" customWidth="1"/>
    <col min="8992" max="8997" width="3.7109375" style="82" customWidth="1"/>
    <col min="8998" max="8998" width="13.7109375" style="82" customWidth="1"/>
    <col min="8999" max="9017" width="3.7109375" style="82" customWidth="1"/>
    <col min="9018" max="9216" width="9.140625" style="82"/>
    <col min="9217" max="9238" width="3.5703125" style="82" customWidth="1"/>
    <col min="9239" max="9239" width="4" style="82" customWidth="1"/>
    <col min="9240" max="9247" width="3.5703125" style="82" customWidth="1"/>
    <col min="9248" max="9253" width="3.7109375" style="82" customWidth="1"/>
    <col min="9254" max="9254" width="13.7109375" style="82" customWidth="1"/>
    <col min="9255" max="9273" width="3.7109375" style="82" customWidth="1"/>
    <col min="9274" max="9472" width="9.140625" style="82"/>
    <col min="9473" max="9494" width="3.5703125" style="82" customWidth="1"/>
    <col min="9495" max="9495" width="4" style="82" customWidth="1"/>
    <col min="9496" max="9503" width="3.5703125" style="82" customWidth="1"/>
    <col min="9504" max="9509" width="3.7109375" style="82" customWidth="1"/>
    <col min="9510" max="9510" width="13.7109375" style="82" customWidth="1"/>
    <col min="9511" max="9529" width="3.7109375" style="82" customWidth="1"/>
    <col min="9530" max="9728" width="9.140625" style="82"/>
    <col min="9729" max="9750" width="3.5703125" style="82" customWidth="1"/>
    <col min="9751" max="9751" width="4" style="82" customWidth="1"/>
    <col min="9752" max="9759" width="3.5703125" style="82" customWidth="1"/>
    <col min="9760" max="9765" width="3.7109375" style="82" customWidth="1"/>
    <col min="9766" max="9766" width="13.7109375" style="82" customWidth="1"/>
    <col min="9767" max="9785" width="3.7109375" style="82" customWidth="1"/>
    <col min="9786" max="9984" width="9.140625" style="82"/>
    <col min="9985" max="10006" width="3.5703125" style="82" customWidth="1"/>
    <col min="10007" max="10007" width="4" style="82" customWidth="1"/>
    <col min="10008" max="10015" width="3.5703125" style="82" customWidth="1"/>
    <col min="10016" max="10021" width="3.7109375" style="82" customWidth="1"/>
    <col min="10022" max="10022" width="13.7109375" style="82" customWidth="1"/>
    <col min="10023" max="10041" width="3.7109375" style="82" customWidth="1"/>
    <col min="10042" max="10240" width="9.140625" style="82"/>
    <col min="10241" max="10262" width="3.5703125" style="82" customWidth="1"/>
    <col min="10263" max="10263" width="4" style="82" customWidth="1"/>
    <col min="10264" max="10271" width="3.5703125" style="82" customWidth="1"/>
    <col min="10272" max="10277" width="3.7109375" style="82" customWidth="1"/>
    <col min="10278" max="10278" width="13.7109375" style="82" customWidth="1"/>
    <col min="10279" max="10297" width="3.7109375" style="82" customWidth="1"/>
    <col min="10298" max="10496" width="9.140625" style="82"/>
    <col min="10497" max="10518" width="3.5703125" style="82" customWidth="1"/>
    <col min="10519" max="10519" width="4" style="82" customWidth="1"/>
    <col min="10520" max="10527" width="3.5703125" style="82" customWidth="1"/>
    <col min="10528" max="10533" width="3.7109375" style="82" customWidth="1"/>
    <col min="10534" max="10534" width="13.7109375" style="82" customWidth="1"/>
    <col min="10535" max="10553" width="3.7109375" style="82" customWidth="1"/>
    <col min="10554" max="10752" width="9.140625" style="82"/>
    <col min="10753" max="10774" width="3.5703125" style="82" customWidth="1"/>
    <col min="10775" max="10775" width="4" style="82" customWidth="1"/>
    <col min="10776" max="10783" width="3.5703125" style="82" customWidth="1"/>
    <col min="10784" max="10789" width="3.7109375" style="82" customWidth="1"/>
    <col min="10790" max="10790" width="13.7109375" style="82" customWidth="1"/>
    <col min="10791" max="10809" width="3.7109375" style="82" customWidth="1"/>
    <col min="10810" max="11008" width="9.140625" style="82"/>
    <col min="11009" max="11030" width="3.5703125" style="82" customWidth="1"/>
    <col min="11031" max="11031" width="4" style="82" customWidth="1"/>
    <col min="11032" max="11039" width="3.5703125" style="82" customWidth="1"/>
    <col min="11040" max="11045" width="3.7109375" style="82" customWidth="1"/>
    <col min="11046" max="11046" width="13.7109375" style="82" customWidth="1"/>
    <col min="11047" max="11065" width="3.7109375" style="82" customWidth="1"/>
    <col min="11066" max="11264" width="9.140625" style="82"/>
    <col min="11265" max="11286" width="3.5703125" style="82" customWidth="1"/>
    <col min="11287" max="11287" width="4" style="82" customWidth="1"/>
    <col min="11288" max="11295" width="3.5703125" style="82" customWidth="1"/>
    <col min="11296" max="11301" width="3.7109375" style="82" customWidth="1"/>
    <col min="11302" max="11302" width="13.7109375" style="82" customWidth="1"/>
    <col min="11303" max="11321" width="3.7109375" style="82" customWidth="1"/>
    <col min="11322" max="11520" width="9.140625" style="82"/>
    <col min="11521" max="11542" width="3.5703125" style="82" customWidth="1"/>
    <col min="11543" max="11543" width="4" style="82" customWidth="1"/>
    <col min="11544" max="11551" width="3.5703125" style="82" customWidth="1"/>
    <col min="11552" max="11557" width="3.7109375" style="82" customWidth="1"/>
    <col min="11558" max="11558" width="13.7109375" style="82" customWidth="1"/>
    <col min="11559" max="11577" width="3.7109375" style="82" customWidth="1"/>
    <col min="11578" max="11776" width="9.140625" style="82"/>
    <col min="11777" max="11798" width="3.5703125" style="82" customWidth="1"/>
    <col min="11799" max="11799" width="4" style="82" customWidth="1"/>
    <col min="11800" max="11807" width="3.5703125" style="82" customWidth="1"/>
    <col min="11808" max="11813" width="3.7109375" style="82" customWidth="1"/>
    <col min="11814" max="11814" width="13.7109375" style="82" customWidth="1"/>
    <col min="11815" max="11833" width="3.7109375" style="82" customWidth="1"/>
    <col min="11834" max="12032" width="9.140625" style="82"/>
    <col min="12033" max="12054" width="3.5703125" style="82" customWidth="1"/>
    <col min="12055" max="12055" width="4" style="82" customWidth="1"/>
    <col min="12056" max="12063" width="3.5703125" style="82" customWidth="1"/>
    <col min="12064" max="12069" width="3.7109375" style="82" customWidth="1"/>
    <col min="12070" max="12070" width="13.7109375" style="82" customWidth="1"/>
    <col min="12071" max="12089" width="3.7109375" style="82" customWidth="1"/>
    <col min="12090" max="12288" width="9.140625" style="82"/>
    <col min="12289" max="12310" width="3.5703125" style="82" customWidth="1"/>
    <col min="12311" max="12311" width="4" style="82" customWidth="1"/>
    <col min="12312" max="12319" width="3.5703125" style="82" customWidth="1"/>
    <col min="12320" max="12325" width="3.7109375" style="82" customWidth="1"/>
    <col min="12326" max="12326" width="13.7109375" style="82" customWidth="1"/>
    <col min="12327" max="12345" width="3.7109375" style="82" customWidth="1"/>
    <col min="12346" max="12544" width="9.140625" style="82"/>
    <col min="12545" max="12566" width="3.5703125" style="82" customWidth="1"/>
    <col min="12567" max="12567" width="4" style="82" customWidth="1"/>
    <col min="12568" max="12575" width="3.5703125" style="82" customWidth="1"/>
    <col min="12576" max="12581" width="3.7109375" style="82" customWidth="1"/>
    <col min="12582" max="12582" width="13.7109375" style="82" customWidth="1"/>
    <col min="12583" max="12601" width="3.7109375" style="82" customWidth="1"/>
    <col min="12602" max="12800" width="9.140625" style="82"/>
    <col min="12801" max="12822" width="3.5703125" style="82" customWidth="1"/>
    <col min="12823" max="12823" width="4" style="82" customWidth="1"/>
    <col min="12824" max="12831" width="3.5703125" style="82" customWidth="1"/>
    <col min="12832" max="12837" width="3.7109375" style="82" customWidth="1"/>
    <col min="12838" max="12838" width="13.7109375" style="82" customWidth="1"/>
    <col min="12839" max="12857" width="3.7109375" style="82" customWidth="1"/>
    <col min="12858" max="13056" width="9.140625" style="82"/>
    <col min="13057" max="13078" width="3.5703125" style="82" customWidth="1"/>
    <col min="13079" max="13079" width="4" style="82" customWidth="1"/>
    <col min="13080" max="13087" width="3.5703125" style="82" customWidth="1"/>
    <col min="13088" max="13093" width="3.7109375" style="82" customWidth="1"/>
    <col min="13094" max="13094" width="13.7109375" style="82" customWidth="1"/>
    <col min="13095" max="13113" width="3.7109375" style="82" customWidth="1"/>
    <col min="13114" max="13312" width="9.140625" style="82"/>
    <col min="13313" max="13334" width="3.5703125" style="82" customWidth="1"/>
    <col min="13335" max="13335" width="4" style="82" customWidth="1"/>
    <col min="13336" max="13343" width="3.5703125" style="82" customWidth="1"/>
    <col min="13344" max="13349" width="3.7109375" style="82" customWidth="1"/>
    <col min="13350" max="13350" width="13.7109375" style="82" customWidth="1"/>
    <col min="13351" max="13369" width="3.7109375" style="82" customWidth="1"/>
    <col min="13370" max="13568" width="9.140625" style="82"/>
    <col min="13569" max="13590" width="3.5703125" style="82" customWidth="1"/>
    <col min="13591" max="13591" width="4" style="82" customWidth="1"/>
    <col min="13592" max="13599" width="3.5703125" style="82" customWidth="1"/>
    <col min="13600" max="13605" width="3.7109375" style="82" customWidth="1"/>
    <col min="13606" max="13606" width="13.7109375" style="82" customWidth="1"/>
    <col min="13607" max="13625" width="3.7109375" style="82" customWidth="1"/>
    <col min="13626" max="13824" width="9.140625" style="82"/>
    <col min="13825" max="13846" width="3.5703125" style="82" customWidth="1"/>
    <col min="13847" max="13847" width="4" style="82" customWidth="1"/>
    <col min="13848" max="13855" width="3.5703125" style="82" customWidth="1"/>
    <col min="13856" max="13861" width="3.7109375" style="82" customWidth="1"/>
    <col min="13862" max="13862" width="13.7109375" style="82" customWidth="1"/>
    <col min="13863" max="13881" width="3.7109375" style="82" customWidth="1"/>
    <col min="13882" max="14080" width="9.140625" style="82"/>
    <col min="14081" max="14102" width="3.5703125" style="82" customWidth="1"/>
    <col min="14103" max="14103" width="4" style="82" customWidth="1"/>
    <col min="14104" max="14111" width="3.5703125" style="82" customWidth="1"/>
    <col min="14112" max="14117" width="3.7109375" style="82" customWidth="1"/>
    <col min="14118" max="14118" width="13.7109375" style="82" customWidth="1"/>
    <col min="14119" max="14137" width="3.7109375" style="82" customWidth="1"/>
    <col min="14138" max="14336" width="9.140625" style="82"/>
    <col min="14337" max="14358" width="3.5703125" style="82" customWidth="1"/>
    <col min="14359" max="14359" width="4" style="82" customWidth="1"/>
    <col min="14360" max="14367" width="3.5703125" style="82" customWidth="1"/>
    <col min="14368" max="14373" width="3.7109375" style="82" customWidth="1"/>
    <col min="14374" max="14374" width="13.7109375" style="82" customWidth="1"/>
    <col min="14375" max="14393" width="3.7109375" style="82" customWidth="1"/>
    <col min="14394" max="14592" width="9.140625" style="82"/>
    <col min="14593" max="14614" width="3.5703125" style="82" customWidth="1"/>
    <col min="14615" max="14615" width="4" style="82" customWidth="1"/>
    <col min="14616" max="14623" width="3.5703125" style="82" customWidth="1"/>
    <col min="14624" max="14629" width="3.7109375" style="82" customWidth="1"/>
    <col min="14630" max="14630" width="13.7109375" style="82" customWidth="1"/>
    <col min="14631" max="14649" width="3.7109375" style="82" customWidth="1"/>
    <col min="14650" max="14848" width="9.140625" style="82"/>
    <col min="14849" max="14870" width="3.5703125" style="82" customWidth="1"/>
    <col min="14871" max="14871" width="4" style="82" customWidth="1"/>
    <col min="14872" max="14879" width="3.5703125" style="82" customWidth="1"/>
    <col min="14880" max="14885" width="3.7109375" style="82" customWidth="1"/>
    <col min="14886" max="14886" width="13.7109375" style="82" customWidth="1"/>
    <col min="14887" max="14905" width="3.7109375" style="82" customWidth="1"/>
    <col min="14906" max="15104" width="9.140625" style="82"/>
    <col min="15105" max="15126" width="3.5703125" style="82" customWidth="1"/>
    <col min="15127" max="15127" width="4" style="82" customWidth="1"/>
    <col min="15128" max="15135" width="3.5703125" style="82" customWidth="1"/>
    <col min="15136" max="15141" width="3.7109375" style="82" customWidth="1"/>
    <col min="15142" max="15142" width="13.7109375" style="82" customWidth="1"/>
    <col min="15143" max="15161" width="3.7109375" style="82" customWidth="1"/>
    <col min="15162" max="15360" width="9.140625" style="82"/>
    <col min="15361" max="15382" width="3.5703125" style="82" customWidth="1"/>
    <col min="15383" max="15383" width="4" style="82" customWidth="1"/>
    <col min="15384" max="15391" width="3.5703125" style="82" customWidth="1"/>
    <col min="15392" max="15397" width="3.7109375" style="82" customWidth="1"/>
    <col min="15398" max="15398" width="13.7109375" style="82" customWidth="1"/>
    <col min="15399" max="15417" width="3.7109375" style="82" customWidth="1"/>
    <col min="15418" max="15616" width="9.140625" style="82"/>
    <col min="15617" max="15638" width="3.5703125" style="82" customWidth="1"/>
    <col min="15639" max="15639" width="4" style="82" customWidth="1"/>
    <col min="15640" max="15647" width="3.5703125" style="82" customWidth="1"/>
    <col min="15648" max="15653" width="3.7109375" style="82" customWidth="1"/>
    <col min="15654" max="15654" width="13.7109375" style="82" customWidth="1"/>
    <col min="15655" max="15673" width="3.7109375" style="82" customWidth="1"/>
    <col min="15674" max="15872" width="9.140625" style="82"/>
    <col min="15873" max="15894" width="3.5703125" style="82" customWidth="1"/>
    <col min="15895" max="15895" width="4" style="82" customWidth="1"/>
    <col min="15896" max="15903" width="3.5703125" style="82" customWidth="1"/>
    <col min="15904" max="15909" width="3.7109375" style="82" customWidth="1"/>
    <col min="15910" max="15910" width="13.7109375" style="82" customWidth="1"/>
    <col min="15911" max="15929" width="3.7109375" style="82" customWidth="1"/>
    <col min="15930" max="16128" width="9.140625" style="82"/>
    <col min="16129" max="16150" width="3.5703125" style="82" customWidth="1"/>
    <col min="16151" max="16151" width="4" style="82" customWidth="1"/>
    <col min="16152" max="16159" width="3.5703125" style="82" customWidth="1"/>
    <col min="16160" max="16165" width="3.7109375" style="82" customWidth="1"/>
    <col min="16166" max="16166" width="13.7109375" style="82" customWidth="1"/>
    <col min="16167" max="16185" width="3.7109375" style="82" customWidth="1"/>
    <col min="16186" max="16384" width="9.140625" style="82"/>
  </cols>
  <sheetData>
    <row r="1" spans="1:33" ht="21">
      <c r="A1" s="322" t="s">
        <v>45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</row>
    <row r="2" spans="1:33" ht="21">
      <c r="A2" s="83" t="s">
        <v>26</v>
      </c>
      <c r="B2" s="84"/>
      <c r="C2" s="84"/>
      <c r="D2" s="84"/>
      <c r="E2" s="84"/>
      <c r="F2" s="84"/>
      <c r="G2" s="39" t="s">
        <v>80</v>
      </c>
      <c r="H2" s="85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86"/>
      <c r="AC2" s="86"/>
      <c r="AD2" s="86"/>
      <c r="AE2" s="86"/>
      <c r="AF2" s="86"/>
      <c r="AG2" s="86"/>
    </row>
    <row r="3" spans="1:33" ht="21">
      <c r="A3" s="83" t="s">
        <v>46</v>
      </c>
      <c r="B3" s="84"/>
      <c r="C3" s="84"/>
      <c r="D3" s="84"/>
      <c r="E3" s="39" t="s">
        <v>85</v>
      </c>
      <c r="F3" s="39"/>
      <c r="G3" s="81"/>
      <c r="H3" s="81"/>
      <c r="I3" s="87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6"/>
      <c r="AC3" s="86"/>
      <c r="AD3" s="86"/>
      <c r="AE3" s="86"/>
      <c r="AF3" s="86"/>
      <c r="AG3" s="86"/>
    </row>
    <row r="4" spans="1:33" ht="21">
      <c r="A4" s="83" t="s">
        <v>12</v>
      </c>
      <c r="B4" s="84"/>
      <c r="C4" s="84"/>
      <c r="D4" s="39"/>
      <c r="E4" s="122" t="s">
        <v>86</v>
      </c>
      <c r="F4" s="27"/>
      <c r="G4" s="27"/>
      <c r="H4" s="27"/>
      <c r="I4" s="27"/>
      <c r="J4" s="27"/>
      <c r="K4" s="27"/>
      <c r="L4" s="27"/>
      <c r="M4" s="81"/>
      <c r="N4" s="81"/>
      <c r="O4" s="81"/>
      <c r="P4" s="88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6"/>
      <c r="AC4" s="86"/>
      <c r="AD4" s="86"/>
      <c r="AE4" s="86"/>
      <c r="AF4" s="86"/>
      <c r="AG4" s="86"/>
    </row>
    <row r="5" spans="1:33" ht="21">
      <c r="A5" s="83" t="s">
        <v>28</v>
      </c>
      <c r="B5" s="84"/>
      <c r="C5" s="84"/>
      <c r="D5" s="84"/>
      <c r="E5" s="89"/>
      <c r="F5" s="84"/>
      <c r="G5" s="89"/>
      <c r="H5" s="84"/>
      <c r="I5" s="84"/>
      <c r="J5" s="90"/>
      <c r="K5" s="84" t="s">
        <v>156</v>
      </c>
      <c r="L5" s="81"/>
      <c r="M5" s="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39"/>
      <c r="AB5" s="86"/>
      <c r="AC5" s="86"/>
      <c r="AD5" s="86"/>
      <c r="AE5" s="86"/>
      <c r="AF5" s="86"/>
      <c r="AG5" s="86"/>
    </row>
    <row r="6" spans="1:33" ht="21">
      <c r="A6" s="83" t="s">
        <v>63</v>
      </c>
      <c r="B6" s="84"/>
      <c r="C6" s="84"/>
      <c r="D6" s="84"/>
      <c r="E6" s="84"/>
      <c r="F6" s="84"/>
      <c r="G6" s="84"/>
      <c r="H6" s="84"/>
      <c r="I6" s="84"/>
      <c r="J6" s="89"/>
      <c r="K6" s="81"/>
      <c r="L6" s="81"/>
      <c r="M6" s="81"/>
      <c r="N6" s="81">
        <v>1</v>
      </c>
      <c r="O6" s="81" t="s">
        <v>9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91"/>
      <c r="AC6" s="91"/>
      <c r="AD6" s="91"/>
      <c r="AE6" s="91"/>
      <c r="AF6" s="86"/>
      <c r="AG6" s="86"/>
    </row>
    <row r="7" spans="1:33" ht="23.25" customHeight="1">
      <c r="A7" s="83" t="s">
        <v>47</v>
      </c>
      <c r="B7" s="83"/>
      <c r="C7" s="83"/>
      <c r="D7" s="83"/>
      <c r="E7" s="83"/>
      <c r="F7" s="83"/>
      <c r="G7" s="85"/>
      <c r="H7" s="39"/>
      <c r="I7" s="330" t="s">
        <v>13</v>
      </c>
      <c r="J7" s="330"/>
      <c r="K7" s="331"/>
      <c r="L7" s="331"/>
      <c r="M7" s="331"/>
      <c r="N7" s="331"/>
      <c r="O7" s="330" t="s">
        <v>48</v>
      </c>
      <c r="P7" s="330"/>
      <c r="Q7" s="332"/>
      <c r="R7" s="332"/>
      <c r="S7" s="332"/>
      <c r="T7" s="39"/>
      <c r="U7" s="39"/>
      <c r="V7" s="39"/>
      <c r="W7" s="39"/>
      <c r="X7" s="39"/>
      <c r="Y7" s="39"/>
      <c r="Z7" s="39"/>
      <c r="AA7" s="86"/>
      <c r="AB7" s="86"/>
      <c r="AC7" s="86"/>
      <c r="AD7" s="86"/>
      <c r="AE7" s="86"/>
      <c r="AF7" s="86"/>
    </row>
    <row r="8" spans="1:33" ht="23.25" customHeight="1" thickBot="1">
      <c r="A8" s="83"/>
      <c r="B8" s="83"/>
      <c r="C8" s="83"/>
      <c r="D8" s="83"/>
      <c r="E8" s="83"/>
      <c r="F8" s="84"/>
      <c r="G8" s="84"/>
      <c r="H8" s="92"/>
      <c r="I8" s="92"/>
      <c r="J8" s="93"/>
      <c r="K8" s="93"/>
      <c r="L8" s="94"/>
      <c r="M8" s="94"/>
      <c r="N8" s="94"/>
      <c r="O8" s="94"/>
      <c r="P8" s="93"/>
      <c r="Q8" s="93"/>
      <c r="R8" s="94"/>
      <c r="S8" s="94"/>
      <c r="T8" s="94"/>
      <c r="U8" s="84"/>
      <c r="V8" s="84"/>
      <c r="W8" s="84"/>
      <c r="X8" s="323" t="s">
        <v>32</v>
      </c>
      <c r="Y8" s="323"/>
      <c r="Z8" s="323"/>
      <c r="AA8" s="323"/>
    </row>
    <row r="9" spans="1:33" s="95" customFormat="1" ht="21.75" thickTop="1">
      <c r="A9" s="324" t="s">
        <v>1</v>
      </c>
      <c r="B9" s="325"/>
      <c r="C9" s="324" t="s">
        <v>2</v>
      </c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5"/>
      <c r="R9" s="333" t="s">
        <v>148</v>
      </c>
      <c r="S9" s="334"/>
      <c r="T9" s="334"/>
      <c r="U9" s="335"/>
      <c r="V9" s="324" t="s">
        <v>49</v>
      </c>
      <c r="W9" s="328"/>
      <c r="X9" s="328"/>
      <c r="Y9" s="328"/>
      <c r="Z9" s="328"/>
      <c r="AA9" s="325"/>
      <c r="AB9" s="324" t="s">
        <v>6</v>
      </c>
      <c r="AC9" s="328"/>
      <c r="AD9" s="328"/>
      <c r="AE9" s="325"/>
    </row>
    <row r="10" spans="1:33" s="95" customFormat="1" ht="21.75" thickBot="1">
      <c r="A10" s="326"/>
      <c r="B10" s="327"/>
      <c r="C10" s="326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7"/>
      <c r="R10" s="336" t="s">
        <v>149</v>
      </c>
      <c r="S10" s="337"/>
      <c r="T10" s="337"/>
      <c r="U10" s="338"/>
      <c r="V10" s="326"/>
      <c r="W10" s="329"/>
      <c r="X10" s="329"/>
      <c r="Y10" s="329"/>
      <c r="Z10" s="329"/>
      <c r="AA10" s="327"/>
      <c r="AB10" s="326"/>
      <c r="AC10" s="329"/>
      <c r="AD10" s="329"/>
      <c r="AE10" s="327"/>
    </row>
    <row r="11" spans="1:33" ht="21.75" thickTop="1">
      <c r="A11" s="96"/>
      <c r="B11" s="97"/>
      <c r="C11" s="98" t="s">
        <v>15</v>
      </c>
      <c r="D11" s="99"/>
      <c r="E11" s="99"/>
      <c r="F11" s="99"/>
      <c r="G11" s="99"/>
      <c r="H11" s="99"/>
      <c r="I11" s="99"/>
      <c r="J11" s="99"/>
      <c r="K11" s="84"/>
      <c r="L11" s="84"/>
      <c r="M11" s="84"/>
      <c r="N11" s="84"/>
      <c r="O11" s="100"/>
      <c r="P11" s="100"/>
      <c r="Q11" s="101"/>
      <c r="R11" s="84"/>
      <c r="S11" s="84"/>
      <c r="T11" s="84"/>
      <c r="U11" s="84"/>
      <c r="V11" s="96"/>
      <c r="W11" s="84"/>
      <c r="X11" s="84"/>
      <c r="Y11" s="100"/>
      <c r="Z11" s="84"/>
      <c r="AA11" s="97"/>
      <c r="AB11" s="102"/>
      <c r="AC11" s="84"/>
      <c r="AD11" s="84"/>
      <c r="AE11" s="97"/>
    </row>
    <row r="12" spans="1:33" ht="21">
      <c r="A12" s="339">
        <v>1</v>
      </c>
      <c r="B12" s="340"/>
      <c r="C12" s="341" t="s">
        <v>80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/>
      <c r="R12" s="346">
        <v>10873000</v>
      </c>
      <c r="S12" s="347"/>
      <c r="T12" s="347"/>
      <c r="U12" s="348"/>
      <c r="V12" s="344">
        <f>'ปร.5 (ก) '!AG26</f>
        <v>0</v>
      </c>
      <c r="W12" s="345"/>
      <c r="X12" s="345"/>
      <c r="Y12" s="345"/>
      <c r="Z12" s="345"/>
      <c r="AA12" s="340"/>
      <c r="AB12" s="103"/>
      <c r="AC12" s="81"/>
      <c r="AD12" s="81"/>
      <c r="AE12" s="104"/>
    </row>
    <row r="13" spans="1:33" ht="21">
      <c r="A13" s="339"/>
      <c r="B13" s="340"/>
      <c r="C13" s="341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3"/>
      <c r="R13" s="170"/>
      <c r="S13" s="170"/>
      <c r="T13" s="170"/>
      <c r="U13" s="170"/>
      <c r="V13" s="344"/>
      <c r="W13" s="345"/>
      <c r="X13" s="345"/>
      <c r="Y13" s="345"/>
      <c r="Z13" s="345"/>
      <c r="AA13" s="340"/>
      <c r="AB13" s="103"/>
      <c r="AC13" s="81"/>
      <c r="AD13" s="81"/>
      <c r="AE13" s="104"/>
    </row>
    <row r="14" spans="1:33" ht="21">
      <c r="A14" s="339"/>
      <c r="B14" s="340"/>
      <c r="C14" s="341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3"/>
      <c r="R14" s="170"/>
      <c r="S14" s="170"/>
      <c r="T14" s="170"/>
      <c r="U14" s="170"/>
      <c r="V14" s="344"/>
      <c r="W14" s="345"/>
      <c r="X14" s="345"/>
      <c r="Y14" s="345"/>
      <c r="Z14" s="345"/>
      <c r="AA14" s="340"/>
      <c r="AB14" s="103"/>
      <c r="AC14" s="81"/>
      <c r="AD14" s="81"/>
      <c r="AE14" s="104"/>
    </row>
    <row r="15" spans="1:33" ht="21">
      <c r="A15" s="339"/>
      <c r="B15" s="340"/>
      <c r="C15" s="341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3"/>
      <c r="R15" s="170"/>
      <c r="S15" s="170"/>
      <c r="T15" s="170"/>
      <c r="U15" s="170"/>
      <c r="V15" s="344"/>
      <c r="W15" s="345"/>
      <c r="X15" s="345"/>
      <c r="Y15" s="345"/>
      <c r="Z15" s="345"/>
      <c r="AA15" s="340"/>
      <c r="AB15" s="103"/>
      <c r="AC15" s="81"/>
      <c r="AD15" s="81"/>
      <c r="AE15" s="104"/>
    </row>
    <row r="16" spans="1:33" ht="21.75" thickBot="1">
      <c r="A16" s="105"/>
      <c r="B16" s="106"/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9"/>
      <c r="R16" s="108"/>
      <c r="S16" s="108"/>
      <c r="T16" s="108"/>
      <c r="U16" s="108"/>
      <c r="V16" s="356"/>
      <c r="W16" s="357"/>
      <c r="X16" s="357"/>
      <c r="Y16" s="357"/>
      <c r="Z16" s="357"/>
      <c r="AA16" s="358"/>
      <c r="AB16" s="107"/>
      <c r="AC16" s="108"/>
      <c r="AD16" s="108"/>
      <c r="AE16" s="109"/>
    </row>
    <row r="17" spans="1:49" ht="21.75" thickTop="1">
      <c r="A17" s="324" t="s">
        <v>15</v>
      </c>
      <c r="B17" s="325"/>
      <c r="C17" s="351" t="s">
        <v>50</v>
      </c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84"/>
      <c r="P17" s="84"/>
      <c r="Q17" s="97"/>
      <c r="R17" s="110"/>
      <c r="S17" s="111"/>
      <c r="T17" s="111"/>
      <c r="U17" s="112"/>
      <c r="V17" s="353">
        <f>SUM(V12:AA16)</f>
        <v>0</v>
      </c>
      <c r="W17" s="354"/>
      <c r="X17" s="354"/>
      <c r="Y17" s="354"/>
      <c r="Z17" s="354"/>
      <c r="AA17" s="355"/>
      <c r="AB17" s="110"/>
      <c r="AC17" s="111"/>
      <c r="AD17" s="111"/>
      <c r="AE17" s="112"/>
      <c r="AH17" s="316"/>
      <c r="AI17" s="316"/>
      <c r="AP17" s="113"/>
    </row>
    <row r="18" spans="1:49" ht="21.75" thickBot="1">
      <c r="A18" s="349"/>
      <c r="B18" s="350"/>
      <c r="C18" s="317" t="s">
        <v>51</v>
      </c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84"/>
      <c r="P18" s="84" t="s">
        <v>37</v>
      </c>
      <c r="Q18" s="97"/>
      <c r="R18" s="180"/>
      <c r="S18" s="181"/>
      <c r="T18" s="181"/>
      <c r="U18" s="182"/>
      <c r="V18" s="319">
        <f>ROUNDDOWN(V17,-3)</f>
        <v>0</v>
      </c>
      <c r="W18" s="320"/>
      <c r="X18" s="320"/>
      <c r="Y18" s="320"/>
      <c r="Z18" s="320"/>
      <c r="AA18" s="321"/>
      <c r="AB18" s="114" t="s">
        <v>52</v>
      </c>
      <c r="AC18" s="115"/>
      <c r="AD18" s="115"/>
      <c r="AE18" s="116"/>
    </row>
    <row r="19" spans="1:49" ht="21.75" thickTop="1">
      <c r="A19" s="349"/>
      <c r="B19" s="350"/>
      <c r="C19" s="117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84"/>
      <c r="P19" s="84"/>
      <c r="Q19" s="84"/>
      <c r="R19" s="119"/>
      <c r="S19" s="120"/>
      <c r="T19" s="120"/>
      <c r="U19" s="120"/>
      <c r="V19" s="120"/>
      <c r="W19" s="120"/>
      <c r="X19" s="84"/>
      <c r="Y19" s="84"/>
      <c r="Z19" s="84"/>
      <c r="AA19" s="84"/>
      <c r="AB19" s="84"/>
      <c r="AC19" s="84"/>
      <c r="AD19" s="84"/>
      <c r="AE19" s="97"/>
    </row>
    <row r="20" spans="1:49" ht="21">
      <c r="A20" s="349"/>
      <c r="B20" s="350"/>
      <c r="C20" s="121" t="s">
        <v>53</v>
      </c>
      <c r="D20" s="118"/>
      <c r="E20" s="118"/>
      <c r="F20" s="118"/>
      <c r="G20" s="318" t="str">
        <f>BAHTTEXT(V18)</f>
        <v>ศูนย์บาทถ้วน</v>
      </c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83" t="s">
        <v>17</v>
      </c>
      <c r="Z20" s="83"/>
      <c r="AA20" s="83"/>
      <c r="AB20" s="83"/>
      <c r="AC20" s="83"/>
      <c r="AD20" s="84"/>
      <c r="AE20" s="97"/>
    </row>
    <row r="21" spans="1:49" ht="21.75" thickBot="1">
      <c r="A21" s="326"/>
      <c r="B21" s="327"/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6"/>
    </row>
    <row r="22" spans="1:49" s="5" customFormat="1" ht="21.75" thickTop="1"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W22" s="14"/>
    </row>
    <row r="23" spans="1:49" s="4" customFormat="1" ht="21">
      <c r="A23" s="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W23" s="4" t="s">
        <v>37</v>
      </c>
    </row>
    <row r="24" spans="1:49" s="4" customFormat="1" ht="21">
      <c r="A24" s="15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</row>
    <row r="25" spans="1:49" s="4" customFormat="1" ht="21">
      <c r="A25" s="15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</row>
    <row r="26" spans="1:49" s="5" customFormat="1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3"/>
      <c r="AA26" s="3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3"/>
    </row>
    <row r="27" spans="1:49" s="190" customFormat="1" ht="21.75" customHeight="1"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</row>
    <row r="28" spans="1:49" s="190" customFormat="1" ht="21.75" customHeight="1">
      <c r="B28" s="192"/>
      <c r="C28" s="191"/>
      <c r="D28" s="191"/>
      <c r="E28" s="313"/>
      <c r="F28" s="313"/>
      <c r="G28" s="313"/>
      <c r="H28" s="313"/>
      <c r="I28" s="313"/>
      <c r="J28" s="313"/>
      <c r="K28" s="313"/>
      <c r="L28" s="191"/>
      <c r="M28" s="191"/>
      <c r="N28" s="191"/>
      <c r="O28" s="191"/>
      <c r="P28" s="191"/>
      <c r="Q28" s="191"/>
      <c r="R28" s="191"/>
      <c r="S28" s="191"/>
      <c r="T28" s="191"/>
      <c r="U28" s="312"/>
      <c r="V28" s="312"/>
      <c r="W28" s="312"/>
      <c r="X28" s="312"/>
      <c r="Y28" s="312"/>
      <c r="Z28" s="312"/>
      <c r="AA28" s="312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  <c r="AM28" s="192"/>
      <c r="AN28" s="192"/>
      <c r="AO28" s="192"/>
      <c r="AP28" s="192"/>
      <c r="AQ28" s="192"/>
    </row>
    <row r="29" spans="1:49" s="190" customFormat="1" ht="21.75" customHeight="1"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191"/>
      <c r="P29" s="191"/>
      <c r="Q29" s="191"/>
      <c r="R29" s="191"/>
      <c r="S29" s="191"/>
      <c r="T29" s="312"/>
      <c r="U29" s="312"/>
      <c r="V29" s="312"/>
      <c r="W29" s="312"/>
      <c r="X29" s="312"/>
      <c r="Y29" s="312"/>
      <c r="Z29" s="312"/>
      <c r="AA29" s="312"/>
      <c r="AB29" s="312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2"/>
      <c r="AN29" s="192"/>
      <c r="AO29" s="192"/>
      <c r="AP29" s="192"/>
      <c r="AQ29" s="192"/>
    </row>
    <row r="30" spans="1:49" s="190" customFormat="1" ht="21">
      <c r="B30" s="192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</row>
    <row r="31" spans="1:49" s="190" customFormat="1" ht="21">
      <c r="B31" s="192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</row>
    <row r="32" spans="1:49" s="190" customFormat="1" ht="21">
      <c r="B32" s="192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</row>
    <row r="33" spans="2:43" s="190" customFormat="1" ht="26.25" customHeight="1">
      <c r="B33" s="192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312"/>
      <c r="V33" s="312"/>
      <c r="W33" s="312"/>
      <c r="X33" s="312"/>
      <c r="Y33" s="312"/>
      <c r="Z33" s="312"/>
      <c r="AA33" s="312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  <c r="AM33" s="192"/>
      <c r="AN33" s="192"/>
      <c r="AO33" s="192"/>
      <c r="AP33" s="192"/>
      <c r="AQ33" s="192"/>
    </row>
    <row r="34" spans="2:43" s="190" customFormat="1" ht="22.5" customHeight="1">
      <c r="B34" s="192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312"/>
      <c r="U34" s="312"/>
      <c r="V34" s="312"/>
      <c r="W34" s="312"/>
      <c r="X34" s="312"/>
      <c r="Y34" s="312"/>
      <c r="Z34" s="312"/>
      <c r="AA34" s="312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2"/>
      <c r="AN34" s="192"/>
      <c r="AO34" s="192"/>
      <c r="AP34" s="192"/>
      <c r="AQ34" s="192"/>
    </row>
  </sheetData>
  <mergeCells count="43">
    <mergeCell ref="A17:B21"/>
    <mergeCell ref="C17:N17"/>
    <mergeCell ref="V17:AA17"/>
    <mergeCell ref="A15:B15"/>
    <mergeCell ref="V16:AA16"/>
    <mergeCell ref="C15:Q15"/>
    <mergeCell ref="V15:AA15"/>
    <mergeCell ref="A14:B14"/>
    <mergeCell ref="C14:Q14"/>
    <mergeCell ref="V14:AA14"/>
    <mergeCell ref="A12:B12"/>
    <mergeCell ref="C12:Q12"/>
    <mergeCell ref="V12:AA12"/>
    <mergeCell ref="A13:B13"/>
    <mergeCell ref="C13:Q13"/>
    <mergeCell ref="V13:AA13"/>
    <mergeCell ref="R12:U12"/>
    <mergeCell ref="AH17:AI17"/>
    <mergeCell ref="C18:N18"/>
    <mergeCell ref="V18:AA18"/>
    <mergeCell ref="G20:X20"/>
    <mergeCell ref="A1:AG1"/>
    <mergeCell ref="X8:AA8"/>
    <mergeCell ref="A9:B10"/>
    <mergeCell ref="C9:Q10"/>
    <mergeCell ref="V9:AA10"/>
    <mergeCell ref="AB9:AE10"/>
    <mergeCell ref="I7:J7"/>
    <mergeCell ref="K7:N7"/>
    <mergeCell ref="O7:P7"/>
    <mergeCell ref="Q7:S7"/>
    <mergeCell ref="R9:U9"/>
    <mergeCell ref="R10:U10"/>
    <mergeCell ref="E28:K28"/>
    <mergeCell ref="B22:AE22"/>
    <mergeCell ref="B23:AE23"/>
    <mergeCell ref="B27:P27"/>
    <mergeCell ref="U28:AA28"/>
    <mergeCell ref="B29:N29"/>
    <mergeCell ref="T29:AB29"/>
    <mergeCell ref="S32:AF32"/>
    <mergeCell ref="U33:AA33"/>
    <mergeCell ref="T34:AA34"/>
  </mergeCells>
  <phoneticPr fontId="2" type="noConversion"/>
  <pageMargins left="0.43307086614173229" right="0.23622047244094491" top="0.51181102362204722" bottom="0.31496062992125984" header="0.27559055118110237" footer="0.15748031496062992"/>
  <pageSetup paperSize="9" scale="83" orientation="portrait" r:id="rId1"/>
  <headerFooter alignWithMargins="0">
    <oddHeader>&amp;R&amp;"TH SarabunPSK,ธรรมดา"&amp;14ปร.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ปร.4 </vt:lpstr>
      <vt:lpstr>ปร.5 (ก) </vt:lpstr>
      <vt:lpstr>ปร.6 </vt:lpstr>
      <vt:lpstr>'ปร.4 '!Print_Titles</vt:lpstr>
    </vt:vector>
  </TitlesOfParts>
  <Company>&lt;arabianhorse&gt;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Intel</cp:lastModifiedBy>
  <cp:lastPrinted>2022-09-09T10:41:59Z</cp:lastPrinted>
  <dcterms:created xsi:type="dcterms:W3CDTF">2011-05-23T03:11:29Z</dcterms:created>
  <dcterms:modified xsi:type="dcterms:W3CDTF">2022-09-14T08:15:14Z</dcterms:modified>
</cp:coreProperties>
</file>